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Avaliação" sheetId="2" state="visible" r:id="rId4"/>
    <sheet name="Quarentena" sheetId="3" state="visible" r:id="rId5"/>
    <sheet name="Cronogram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<sst xmlns="http://schemas.openxmlformats.org/spreadsheetml/2006/main" count="185" uniqueCount="129">
  <si>
    <t xml:space="preserve">Planilha de avaliação 5S</t>
  </si>
  <si>
    <t xml:space="preserve">Kit do Programa 5S · Autônoma Gestão da Qualidade</t>
  </si>
  <si>
    <t xml:space="preserve">Como usar</t>
  </si>
  <si>
    <t xml:space="preserve">1. Na aba "Avaliação", escreva o nome da área e do responsável.</t>
  </si>
  <si>
    <t xml:space="preserve">2. Uma vez por mês, ande pela área com a equipe e marque cada uma das 20 perguntas na coluna do mês: 0, 1 ou 2.</t>
  </si>
  <si>
    <t xml:space="preserve">3. A nota da área (0 a 100) aparece sozinha quando as 20 perguntas do mês estão preenchidas. O gráfico mostra a evolução.</t>
  </si>
  <si>
    <t xml:space="preserve">4. Use a aba "Quarentena" para registrar cada item com etiqueta vermelha. O prazo e a situação são calculados sozinhos.</t>
  </si>
  <si>
    <t xml:space="preserve">5. A aba "Cronograma" traz as tarefas das 8 semanas da área piloto, para marcar o que foi feito.</t>
  </si>
  <si>
    <t xml:space="preserve">Escala</t>
  </si>
  <si>
    <t xml:space="preserve">0 = não atende    1 = atende em parte    2 = atende</t>
  </si>
  <si>
    <t xml:space="preserve">Nota da área = soma dos pontos das 20 perguntas × 2,5. Exemplo: 26 pontos → nota 65.</t>
  </si>
  <si>
    <t xml:space="preserve">O que a nota indica</t>
  </si>
  <si>
    <t xml:space="preserve">Abaixo de 50: volte à utilização e à organização.</t>
  </si>
  <si>
    <t xml:space="preserve">De 50 a 79: a área melhorou, mas falta padrão. Reforce o 4º e o 5º senso.</t>
  </si>
  <si>
    <t xml:space="preserve">80 ou mais: mantenha a auditoria mensal e leve o padrão para a próxima área.</t>
  </si>
  <si>
    <t xml:space="preserve">Legenda</t>
  </si>
  <si>
    <t xml:space="preserve">Células amarelas: você preenche. As demais têm fórmulas e se calculam sozinhas.</t>
  </si>
  <si>
    <t xml:space="preserve">Para avaliar mais de uma área</t>
  </si>
  <si>
    <t xml:space="preserve">Clique com o botão direito na aba "Avaliação" &gt; Mover ou copiar &gt; Criar uma cópia. Use uma cópia por área.</t>
  </si>
  <si>
    <t xml:space="preserve">Quer ajuda para implantar o 5S?</t>
  </si>
  <si>
    <t xml:space="preserve">A Autônoma faz o diagnóstico gratuito de 5S e Lean, presencial ou por videoconferência.</t>
  </si>
  <si>
    <t xml:space="preserve">WhatsApp (35) 98883-2351 · autonomaconsultoria.com.br/servicos/lean-e-5s</t>
  </si>
  <si>
    <t xml:space="preserve">Avaliação 5S</t>
  </si>
  <si>
    <t xml:space="preserve">Preencha as células amarelas. Escala: 0 = não atende · 1 = atende em parte · 2 = atende.</t>
  </si>
  <si>
    <t xml:space="preserve">Área avaliada</t>
  </si>
  <si>
    <t xml:space="preserve">Responsável</t>
  </si>
  <si>
    <t xml:space="preserve">Nº</t>
  </si>
  <si>
    <t xml:space="preserve">Senso</t>
  </si>
  <si>
    <t xml:space="preserve">O que verificar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</si>
  <si>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</si>
  <si>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</si>
  <si>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</si>
  <si>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</si>
  <si>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</si>
  <si>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</si>
  <si>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</si>
  <si>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Mês 8</t>
  </si>
  <si>
    <t xml:space="preserve">Mês 9</t>
  </si>
  <si>
    <t xml:space="preserve">Mês 10</t>
  </si>
  <si>
    <t xml:space="preserve">Mês 11</t>
  </si>
  <si>
    <t xml:space="preserve">Mês 12</t>
  </si>
  <si>
    <t xml:space="preserve">Data da auditoria</t>
  </si>
  <si>
    <t xml:space="preserve">1º S · Utilização</t>
  </si>
  <si>
    <t xml:space="preserve">No posto ficam só os materiais, ferramentas e documentos usados na rotina.</t>
  </si>
  <si>
    <t xml:space="preserve">Não há itens quebrados, vencidos ou sem dono na área.</t>
  </si>
  <si>
    <t xml:space="preserve">Os itens com etiqueta vermelha têm destino e prazo, e o prazo está sendo cumprido.</t>
  </si>
  <si>
    <t xml:space="preserve">A quantidade de material no posto é a do consumo previsto, sem excesso.</t>
  </si>
  <si>
    <t xml:space="preserve">2º S · Organização</t>
  </si>
  <si>
    <t xml:space="preserve">Cada item tem lugar definido e identificado (etiqueta, cor ou contorno).</t>
  </si>
  <si>
    <t xml:space="preserve">Corredores, pisos e áreas de estoque estão demarcados e livres.</t>
  </si>
  <si>
    <t xml:space="preserve">O que se usa com mais frequência fica mais perto de quem usa.</t>
  </si>
  <si>
    <t xml:space="preserve">Qualquer pessoa encontra um item da área em menos de 30 segundos.</t>
  </si>
  <si>
    <t xml:space="preserve">3º S · Limpeza</t>
  </si>
  <si>
    <t xml:space="preserve">Piso, máquinas e móveis estão limpos, sem óleo, poeira ou resíduo.</t>
  </si>
  <si>
    <t xml:space="preserve">Existe rotina de limpeza, com responsável e horário definidos.</t>
  </si>
  <si>
    <t xml:space="preserve">Na limpeza, a equipe procura e registra anomalias: vazamento, peça solta, fio exposto.</t>
  </si>
  <si>
    <t xml:space="preserve">As fontes de sujeira foram identificadas e há ação para eliminá-las.</t>
  </si>
  <si>
    <t xml:space="preserve">4º S · Padronização</t>
  </si>
  <si>
    <t xml:space="preserve">Há foto ou padrão visual de como a área deve ficar.</t>
  </si>
  <si>
    <t xml:space="preserve">A área tem um responsável pelo 5S, com o nome à vista.</t>
  </si>
  <si>
    <t xml:space="preserve">Iluminação, ventilação e ergonomia estão adequadas ao trabalho.</t>
  </si>
  <si>
    <t xml:space="preserve">Os padrões são os mesmos em todos os turnos.</t>
  </si>
  <si>
    <t xml:space="preserve">5º S · Disciplina</t>
  </si>
  <si>
    <t xml:space="preserve">A auditoria de 5S acontece na data prevista, com nota registrada.</t>
  </si>
  <si>
    <t xml:space="preserve">A nota e as fotos ficam no quadro da área.</t>
  </si>
  <si>
    <t xml:space="preserve">A liderança participa das auditorias e acompanha as ações.</t>
  </si>
  <si>
    <t xml:space="preserve">As ações abertas na última auditoria foram concluídas no prazo.</t>
  </si>
  <si>
    <t xml:space="preserve">Resultado por senso (% dos pontos possíveis)</t>
  </si>
  <si>
    <t xml:space="preserve">Perguntas respondidas (de 20)</t>
  </si>
  <si>
    <t xml:space="preserve">NOTA DA ÁREA (0 a 100)</t>
  </si>
  <si>
    <t xml:space="preserve">O que fazer</t>
  </si>
  <si>
    <t xml:space="preserve">Registro de quarentena (etiqueta vermelha)</t>
  </si>
  <si>
    <t xml:space="preserve">Um item por linha. Prazo e situação se calculam sozinhos. A linha 6 é um exemplo: apague ou escreva por cima.</t>
  </si>
  <si>
    <t xml:space="preserve">Prazo na quarentena (dias)</t>
  </si>
  <si>
    <t xml:space="preserve">Um prazo comum é de 30 dias. Ajuste se a empresa preferir outro.</t>
  </si>
  <si>
    <t xml:space="preserve">Item</t>
  </si>
  <si>
    <t xml:space="preserve">Área</t>
  </si>
  <si>
    <t xml:space="preserve">Qtd.</t>
  </si>
  <si>
    <t xml:space="preserve">Motivo</t>
  </si>
  <si>
    <t xml:space="preserve">Data da etiqueta</t>
  </si>
  <si>
    <t xml:space="preserve">Prazo</t>
  </si>
  <si>
    <t xml:space="preserve">Destino</t>
  </si>
  <si>
    <t xml:space="preserve">Decidido em</t>
  </si>
  <si>
    <t xml:space="preserve">Situação</t>
  </si>
  <si>
    <t xml:space="preserve">Morsa de bancada (exemplo)</t>
  </si>
  <si>
    <t xml:space="preserve">Usinagem</t>
  </si>
  <si>
    <t xml:space="preserve">Sem uso na rotina</t>
  </si>
  <si>
    <t xml:space="preserve">Carlos</t>
  </si>
  <si>
    <t xml:space="preserve">Outra área</t>
  </si>
  <si>
    <t xml:space="preserve">Itens na quarentena</t>
  </si>
  <si>
    <t xml:space="preserve">Prazo vencido</t>
  </si>
  <si>
    <t xml:space="preserve">Resolvidos</t>
  </si>
  <si>
    <t xml:space="preserve">Cronograma de 8 semanas · área piloto</t>
  </si>
  <si>
    <t xml:space="preserve">Escreva o responsável e a data prevista de cada tarefa e marque "Sim" quando terminar.</t>
  </si>
  <si>
    <t xml:space="preserve">Semana</t>
  </si>
  <si>
    <t xml:space="preserve">Etapa</t>
  </si>
  <si>
    <t xml:space="preserve">Tarefa</t>
  </si>
  <si>
    <t xml:space="preserve">Data prevista</t>
  </si>
  <si>
    <t xml:space="preserve">Feito?</t>
  </si>
  <si>
    <t xml:space="preserve">1</t>
  </si>
  <si>
    <t xml:space="preserve">Preparar</t>
  </si>
  <si>
    <t xml:space="preserve">Escolher a área piloto</t>
  </si>
  <si>
    <t xml:space="preserve">Tirar fotos do antes</t>
  </si>
  <si>
    <t xml:space="preserve">Aplicar o checklist (nota inicial)</t>
  </si>
  <si>
    <t xml:space="preserve">Treinar a equipe da área</t>
  </si>
  <si>
    <t xml:space="preserve">2 e 3</t>
  </si>
  <si>
    <t xml:space="preserve">Utilização</t>
  </si>
  <si>
    <t xml:space="preserve">Colar a etiqueta vermelha no que não tem uso</t>
  </si>
  <si>
    <t xml:space="preserve">Montar a área de quarentena</t>
  </si>
  <si>
    <t xml:space="preserve">Definir destino e prazo de cada item</t>
  </si>
  <si>
    <t xml:space="preserve">4 e 5</t>
  </si>
  <si>
    <t xml:space="preserve">Organização e limpeza</t>
  </si>
  <si>
    <t xml:space="preserve">Definir o lugar de cada item</t>
  </si>
  <si>
    <t xml:space="preserve">Identificar com etiquetas, cores e contornos</t>
  </si>
  <si>
    <t xml:space="preserve">Demarcar o piso</t>
  </si>
  <si>
    <t xml:space="preserve">Fazer a limpeza pesada e registrar as anomalias</t>
  </si>
  <si>
    <t xml:space="preserve">6 e 7</t>
  </si>
  <si>
    <t xml:space="preserve">Padronização</t>
  </si>
  <si>
    <t xml:space="preserve">Fotografar a área como deve ficar</t>
  </si>
  <si>
    <t xml:space="preserve">Escrever a rotina de limpeza</t>
  </si>
  <si>
    <t xml:space="preserve">Nomear o responsável da área</t>
  </si>
  <si>
    <t xml:space="preserve">Montar o quadro do 5S</t>
  </si>
  <si>
    <t xml:space="preserve">8</t>
  </si>
  <si>
    <t xml:space="preserve">Primeira auditoria</t>
  </si>
  <si>
    <t xml:space="preserve">Aplicar o checklist de novo</t>
  </si>
  <si>
    <t xml:space="preserve">Comparar com a nota inicial e as fotos do antes</t>
  </si>
  <si>
    <t xml:space="preserve">Definir o calendário mensal de auditoria</t>
  </si>
  <si>
    <t xml:space="preserve">Escolher a próxima área</t>
  </si>
  <si>
    <t xml:space="preserve">Tarefas concluídas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</si>
</sst>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"/>
    <numFmt numFmtId="166" formatCode="0%"/>
    <numFmt numFmtId="167" formatCode="General"/>
    <numFmt numFmtId="168" formatCode="0.0"/>
    <numFmt numFmtId="169" formatCode="dd/mm/yyyy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D5A"/>
      <name val="Arial"/>
      <family val="0"/>
      <charset val="1"/>
    </font>
    <font>
      <sz val="10"/>
      <color rgb="FF4A5B78"/>
      <name val="Arial"/>
      <family val="0"/>
      <charset val="1"/>
    </font>
    <font>
      <b val="true"/>
      <sz val="12"/>
      <color rgb="FFB90E5A"/>
      <name val="Arial"/>
      <family val="0"/>
      <charset val="1"/>
    </font>
    <font>
      <sz val="10.5"/>
      <color rgb="FF0B2D5A"/>
      <name val="Arial"/>
      <family val="0"/>
      <charset val="1"/>
    </font>
    <font>
      <b val="true"/>
      <sz val="10"/>
      <color rgb="FF0B2D5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9.5"/>
      <color rgb="FF0B2D5A"/>
      <name val="Arial"/>
      <family val="0"/>
      <charset val="1"/>
    </font>
    <font>
      <sz val="9.5"/>
      <color rgb="FF0B2D5A"/>
      <name val="Arial"/>
      <family val="0"/>
      <charset val="1"/>
    </font>
    <font>
      <b val="true"/>
      <sz val="11"/>
      <color rgb="FFB90E5A"/>
      <name val="Arial"/>
      <family val="0"/>
      <charset val="1"/>
    </font>
    <font>
      <b val="true"/>
      <sz val="12"/>
      <color rgb="FF0B2D5A"/>
      <name val="Arial"/>
      <family val="0"/>
      <charset val="1"/>
    </font>
    <font>
      <sz val="8"/>
      <color rgb="FF0B2D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9"/>
      <color rgb="FF4A5B78"/>
      <name val="Arial"/>
      <family val="0"/>
      <charset val="1"/>
    </font>
    <font>
      <i val="true"/>
      <sz val="9.5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B90E5A"/>
      <name val="Arial"/>
      <family val="0"/>
      <charset val="1"/>
    </font>
    <font>
      <sz val="10"/>
      <color rgb="FF0B2D5A"/>
      <name val="Arial"/>
      <family val="0"/>
      <charset val="1"/>
    </font>
    <font>
      <b val="true"/>
      <sz val="11"/>
      <color rgb="FF0B2D5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E7A8"/>
      </patternFill>
    </fill>
    <fill>
      <patternFill patternType="solid">
        <fgColor rgb="FF0B2D5A"/>
        <bgColor rgb="FF333333"/>
      </patternFill>
    </fill>
    <fill>
      <patternFill patternType="solid">
        <fgColor rgb="FFF3F6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4E6"/>
      </left>
      <right/>
      <top style="thin">
        <color rgb="FFC9D4E6"/>
      </top>
      <bottom style="thin">
        <color rgb="FFC9D4E6"/>
      </bottom>
      <diagonal/>
    </border>
    <border diagonalUp="false" diagonalDown="false">
      <left style="thin">
        <color rgb="FFC9D4E6"/>
      </left>
      <right style="thin">
        <color rgb="FFC9D4E6"/>
      </right>
      <top style="thin">
        <color rgb="FFC9D4E6"/>
      </top>
      <bottom style="thin">
        <color rgb="FFC9D4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8C9D6"/>
        </patternFill>
      </fill>
    </dxf>
    <dxf>
      <fill>
        <patternFill>
          <bgColor rgb="FFFFE7A8"/>
        </patternFill>
      </fill>
    </dxf>
    <dxf>
      <fill>
        <patternFill>
          <bgColor rgb="FFCDEBD3"/>
        </patternFill>
      </fill>
    </dxf>
    <dxf>
      <font>
        <name val="Arial"/>
        <charset val="1"/>
        <family val="0"/>
        <b val="1"/>
        <color rgb="FFB90E5A"/>
      </font>
      <fill>
        <patternFill>
          <bgColor rgb="FFF8C9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90E5A"/>
      <rgbColor rgb="FFFFF4C2"/>
      <rgbColor rgb="FFF3F6FB"/>
      <rgbColor rgb="FF660066"/>
      <rgbColor rgb="FFFF8080"/>
      <rgbColor rgb="FF0066CC"/>
      <rgbColor rgb="FFC9D4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DEBD3"/>
      <rgbColor rgb="FFFFE7A8"/>
      <rgbColor rgb="FF99CCFF"/>
      <rgbColor rgb="FFFF99CC"/>
      <rgbColor rgb="FFCC99FF"/>
      <rgbColor rgb="FFF8C9D6"/>
      <rgbColor rgb="FF3366FF"/>
      <rgbColor rgb="FF33CCCC"/>
      <rgbColor rgb="FF99CC00"/>
      <rgbColor rgb="FFFFCC00"/>
      <rgbColor rgb="FFFF9900"/>
      <rgbColor rgb="FFFF6600"/>
      <rgbColor rgb="FF4A5B78"/>
      <rgbColor rgb="FF969696"/>
      <rgbColor rgb="FF0B2D5A"/>
      <rgbColor rgb="FF339966"/>
      <rgbColor rgb="FF003300"/>
      <rgbColor rgb="FF333300"/>
      <rgbColor rgb="FF993300"/>
      <rgbColor rgb="FFF83999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Nota da área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f83999"/>
            </a:solidFill>
            <a:ln w="9360">
              <a:solidFill>
                <a:srgbClr val="f8399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Avaliação!$D$7:$O$7</c:f>
              <c:strCache>
                <c:ptCount val="12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</c:strCache>
            </c:strRef>
          </c:cat>
          <c:val>
            <c:numRef>
              <c:f>Avaliação!$D$37:$O$37</c:f>
              <c:numCache>
                <c:formatCode>General</c:formatCode>
                <c:ptCount val="12"/>
              </c:numCache>
            </c:numRef>
          </c:val>
        </c:ser>
        <c:gapWidth val="150"/>
        <c:overlap val="0"/>
        <c:axId val="83217689"/>
        <c:axId val="74436378"/>
      </c:barChart>
      <c:catAx>
        <c:axId val="832176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436378"/>
        <c:crosses val="autoZero"/>
        <c:auto val="1"/>
        <c:lblAlgn val="ctr"/>
        <c:lblOffset val="100"/>
        <c:noMultiLvlLbl val="0"/>
      </c:catAx>
      <c:valAx>
        <c:axId val="74436378"/>
        <c:scaling>
          <c:orientation val="minMax"/>
          <c:max val="100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Nota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217689"/>
        <c:crosses val="autoZero"/>
        <c:crossBetween val="between"/>
        <c:majorUnit val="20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39</xdr:row>
      <xdr:rowOff>130680</xdr:rowOff>
    </xdr:from>
    <xdr:to>
      <xdr:col>8</xdr:col>
      <xdr:colOff>165960</xdr:colOff>
      <xdr:row>54</xdr:row>
      <xdr:rowOff>153000</xdr:rowOff>
    </xdr:to>
    <xdr:graphicFrame>
      <xdr:nvGraphicFramePr>
        <xdr:cNvPr id="0" name="Chart 1"/>
        <xdr:cNvGraphicFramePr/>
      </xdr:nvGraphicFramePr>
      <xdr:xfrm>
        <a:off x="1550520" y="1178244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3999"/>
    <pageSetUpPr fitToPage="true"/>
  </sheetPr>
  <dimension ref="A1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25.35" hidden="false" customHeight="false" outlineLevel="0" collapsed="false">
      <c r="B6" s="4" t="s">
        <v>4</v>
      </c>
    </row>
    <row r="7" customFormat="false" ht="25.35" hidden="false" customHeight="false" outlineLevel="0" collapsed="false">
      <c r="B7" s="4" t="s">
        <v>5</v>
      </c>
    </row>
    <row r="8" customFormat="false" ht="25.3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0" customFormat="false" ht="15" hidden="false" customHeight="false" outlineLevel="0" collapsed="false">
      <c r="B10" s="0" t="s">
        <v>8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15" hidden="false" customHeight="false" outlineLevel="0" collapsed="false">
      <c r="B14" s="0" t="s">
        <v>11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0" t="s">
        <v>15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5" t="s">
        <v>16</v>
      </c>
    </row>
    <row r="22" customFormat="false" ht="15" hidden="false" customHeight="false" outlineLevel="0" collapsed="false">
      <c r="B22" s="0" t="s">
        <v>17</v>
      </c>
    </row>
    <row r="23" customFormat="false" ht="15" hidden="false" customHeight="false" outlineLevel="0" collapsed="false">
      <c r="B23" s="3" t="s">
        <v>17</v>
      </c>
    </row>
    <row r="24" customFormat="false" ht="1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0" t="s">
        <v>19</v>
      </c>
    </row>
    <row r="26" customFormat="false" ht="15" hidden="false" customHeight="false" outlineLevel="0" collapsed="false">
      <c r="B26" s="3" t="s">
        <v>19</v>
      </c>
    </row>
    <row r="27" customFormat="false" ht="15" hidden="false" customHeight="false" outlineLevel="0" collapsed="false">
      <c r="B27" s="4" t="s">
        <v>20</v>
      </c>
    </row>
    <row r="28" customFormat="false" ht="15" hidden="false" customHeight="false" outlineLevel="0" collapsed="false">
      <c r="B28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O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7"/>
    <col collapsed="false" customWidth="true" hidden="false" outlineLevel="0" max="3" min="3" style="0" width="60"/>
    <col collapsed="false" customWidth="true" hidden="false" outlineLevel="0" max="15" min="4" style="0" width="1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B4" s="6" t="s">
        <v>24</v>
      </c>
      <c r="C4" s="7"/>
      <c r="D4" s="7"/>
      <c r="E4" s="7"/>
      <c r="F4" s="7"/>
    </row>
    <row r="5" customFormat="false" ht="15" hidden="false" customHeight="false" outlineLevel="0" collapsed="false">
      <c r="B5" s="6" t="s">
        <v>25</v>
      </c>
      <c r="C5" s="7"/>
      <c r="D5" s="7"/>
      <c r="E5" s="7"/>
      <c r="F5" s="7"/>
    </row>
    <row r="7" customFormat="false" ht="15" hidden="false" customHeight="false" outlineLevel="0" collapsed="false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  <c r="L7" s="8" t="s">
        <v>37</v>
      </c>
      <c r="M7" s="8" t="s">
        <v>38</v>
      </c>
      <c r="N7" s="8" t="s">
        <v>39</v>
      </c>
      <c r="O7" s="8" t="s">
        <v>40</v>
      </c>
    </row>
    <row r="8" customFormat="false" ht="15" hidden="false" customHeight="false" outlineLevel="0" collapsed="false">
      <c r="C8" s="6" t="s">
        <v>41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customFormat="false" ht="30" hidden="false" customHeight="true" outlineLevel="0" collapsed="false">
      <c r="A9" s="10" t="n">
        <v>1</v>
      </c>
      <c r="B9" s="11" t="s">
        <v>42</v>
      </c>
      <c r="C9" s="11" t="s">
        <v>43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Format="false" ht="30" hidden="false" customHeight="true" outlineLevel="0" collapsed="false">
      <c r="A10" s="10" t="n">
        <v>2</v>
      </c>
      <c r="B10" s="11" t="s">
        <v>42</v>
      </c>
      <c r="C10" s="11" t="s">
        <v>44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Format="false" ht="30" hidden="false" customHeight="true" outlineLevel="0" collapsed="false">
      <c r="A11" s="10" t="n">
        <v>3</v>
      </c>
      <c r="B11" s="11" t="s">
        <v>42</v>
      </c>
      <c r="C11" s="11" t="s">
        <v>45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Format="false" ht="30" hidden="false" customHeight="true" outlineLevel="0" collapsed="false">
      <c r="A12" s="10" t="n">
        <v>4</v>
      </c>
      <c r="B12" s="11" t="s">
        <v>42</v>
      </c>
      <c r="C12" s="11" t="s">
        <v>46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Format="false" ht="30" hidden="false" customHeight="true" outlineLevel="0" collapsed="false">
      <c r="A13" s="13" t="n">
        <v>5</v>
      </c>
      <c r="B13" s="14" t="s">
        <v>47</v>
      </c>
      <c r="C13" s="14" t="s">
        <v>48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Format="false" ht="30" hidden="false" customHeight="true" outlineLevel="0" collapsed="false">
      <c r="A14" s="13" t="n">
        <v>6</v>
      </c>
      <c r="B14" s="14" t="s">
        <v>47</v>
      </c>
      <c r="C14" s="14" t="s">
        <v>49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Format="false" ht="30" hidden="false" customHeight="true" outlineLevel="0" collapsed="false">
      <c r="A15" s="13" t="n">
        <v>7</v>
      </c>
      <c r="B15" s="14" t="s">
        <v>47</v>
      </c>
      <c r="C15" s="14" t="s">
        <v>50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Format="false" ht="30" hidden="false" customHeight="true" outlineLevel="0" collapsed="false">
      <c r="A16" s="13" t="n">
        <v>8</v>
      </c>
      <c r="B16" s="14" t="s">
        <v>47</v>
      </c>
      <c r="C16" s="14" t="s">
        <v>51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Format="false" ht="30" hidden="false" customHeight="true" outlineLevel="0" collapsed="false">
      <c r="A17" s="10" t="n">
        <v>9</v>
      </c>
      <c r="B17" s="11" t="s">
        <v>52</v>
      </c>
      <c r="C17" s="11" t="s">
        <v>53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Format="false" ht="30" hidden="false" customHeight="true" outlineLevel="0" collapsed="false">
      <c r="A18" s="10" t="n">
        <v>10</v>
      </c>
      <c r="B18" s="11" t="s">
        <v>52</v>
      </c>
      <c r="C18" s="11" t="s">
        <v>54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Format="false" ht="30" hidden="false" customHeight="true" outlineLevel="0" collapsed="false">
      <c r="A19" s="10" t="n">
        <v>11</v>
      </c>
      <c r="B19" s="11" t="s">
        <v>52</v>
      </c>
      <c r="C19" s="11" t="s">
        <v>55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Format="false" ht="30" hidden="false" customHeight="true" outlineLevel="0" collapsed="false">
      <c r="A20" s="10" t="n">
        <v>12</v>
      </c>
      <c r="B20" s="11" t="s">
        <v>52</v>
      </c>
      <c r="C20" s="11" t="s">
        <v>56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Format="false" ht="30" hidden="false" customHeight="true" outlineLevel="0" collapsed="false">
      <c r="A21" s="13" t="n">
        <v>13</v>
      </c>
      <c r="B21" s="14" t="s">
        <v>57</v>
      </c>
      <c r="C21" s="14" t="s">
        <v>58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Format="false" ht="30" hidden="false" customHeight="true" outlineLevel="0" collapsed="false">
      <c r="A22" s="13" t="n">
        <v>14</v>
      </c>
      <c r="B22" s="14" t="s">
        <v>57</v>
      </c>
      <c r="C22" s="14" t="s">
        <v>59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Format="false" ht="30" hidden="false" customHeight="true" outlineLevel="0" collapsed="false">
      <c r="A23" s="13" t="n">
        <v>15</v>
      </c>
      <c r="B23" s="14" t="s">
        <v>57</v>
      </c>
      <c r="C23" s="14" t="s">
        <v>60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Format="false" ht="30" hidden="false" customHeight="true" outlineLevel="0" collapsed="false">
      <c r="A24" s="13" t="n">
        <v>16</v>
      </c>
      <c r="B24" s="14" t="s">
        <v>57</v>
      </c>
      <c r="C24" s="14" t="s">
        <v>61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Format="false" ht="30" hidden="false" customHeight="true" outlineLevel="0" collapsed="false">
      <c r="A25" s="10" t="n">
        <v>17</v>
      </c>
      <c r="B25" s="11" t="s">
        <v>62</v>
      </c>
      <c r="C25" s="11" t="s">
        <v>63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Format="false" ht="30" hidden="false" customHeight="true" outlineLevel="0" collapsed="false">
      <c r="A26" s="10" t="n">
        <v>18</v>
      </c>
      <c r="B26" s="11" t="s">
        <v>62</v>
      </c>
      <c r="C26" s="11" t="s">
        <v>64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Format="false" ht="30" hidden="false" customHeight="true" outlineLevel="0" collapsed="false">
      <c r="A27" s="10" t="n">
        <v>19</v>
      </c>
      <c r="B27" s="11" t="s">
        <v>62</v>
      </c>
      <c r="C27" s="11" t="s">
        <v>65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Format="false" ht="30" hidden="false" customHeight="true" outlineLevel="0" collapsed="false">
      <c r="A28" s="10" t="n">
        <v>20</v>
      </c>
      <c r="B28" s="11" t="s">
        <v>62</v>
      </c>
      <c r="C28" s="11" t="s">
        <v>66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30" customFormat="false" ht="15" hidden="false" customHeight="false" outlineLevel="0" collapsed="false">
      <c r="A30" s="8"/>
      <c r="B30" s="8"/>
      <c r="C30" s="15" t="s">
        <v>67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customFormat="false" ht="15" hidden="false" customHeight="false" outlineLevel="0" collapsed="false">
      <c r="C31" s="6" t="s">
        <v>42</v>
      </c>
      <c r="D31" s="16" t="str">
        <f aca="false">IF(COUNT(D9:D12)&lt;4,"",SUM(D9:D12)/8)</f>
        <v/>
      </c>
      <c r="E31" s="16" t="str">
        <f aca="false">IF(COUNT(E9:E12)&lt;4,"",SUM(E9:E12)/8)</f>
        <v/>
      </c>
      <c r="F31" s="16" t="str">
        <f aca="false">IF(COUNT(F9:F12)&lt;4,"",SUM(F9:F12)/8)</f>
        <v/>
      </c>
      <c r="G31" s="16" t="str">
        <f aca="false">IF(COUNT(G9:G12)&lt;4,"",SUM(G9:G12)/8)</f>
        <v/>
      </c>
      <c r="H31" s="16" t="str">
        <f aca="false">IF(COUNT(H9:H12)&lt;4,"",SUM(H9:H12)/8)</f>
        <v/>
      </c>
      <c r="I31" s="16" t="str">
        <f aca="false">IF(COUNT(I9:I12)&lt;4,"",SUM(I9:I12)/8)</f>
        <v/>
      </c>
      <c r="J31" s="16" t="str">
        <f aca="false">IF(COUNT(J9:J12)&lt;4,"",SUM(J9:J12)/8)</f>
        <v/>
      </c>
      <c r="K31" s="16" t="str">
        <f aca="false">IF(COUNT(K9:K12)&lt;4,"",SUM(K9:K12)/8)</f>
        <v/>
      </c>
      <c r="L31" s="16" t="str">
        <f aca="false">IF(COUNT(L9:L12)&lt;4,"",SUM(L9:L12)/8)</f>
        <v/>
      </c>
      <c r="M31" s="16" t="str">
        <f aca="false">IF(COUNT(M9:M12)&lt;4,"",SUM(M9:M12)/8)</f>
        <v/>
      </c>
      <c r="N31" s="16" t="str">
        <f aca="false">IF(COUNT(N9:N12)&lt;4,"",SUM(N9:N12)/8)</f>
        <v/>
      </c>
      <c r="O31" s="16" t="str">
        <f aca="false">IF(COUNT(O9:O12)&lt;4,"",SUM(O9:O12)/8)</f>
        <v/>
      </c>
    </row>
    <row r="32" customFormat="false" ht="15" hidden="false" customHeight="false" outlineLevel="0" collapsed="false">
      <c r="C32" s="6" t="s">
        <v>47</v>
      </c>
      <c r="D32" s="16" t="str">
        <f aca="false">IF(COUNT(D13:D16)&lt;4,"",SUM(D13:D16)/8)</f>
        <v/>
      </c>
      <c r="E32" s="16" t="str">
        <f aca="false">IF(COUNT(E13:E16)&lt;4,"",SUM(E13:E16)/8)</f>
        <v/>
      </c>
      <c r="F32" s="16" t="str">
        <f aca="false">IF(COUNT(F13:F16)&lt;4,"",SUM(F13:F16)/8)</f>
        <v/>
      </c>
      <c r="G32" s="16" t="str">
        <f aca="false">IF(COUNT(G13:G16)&lt;4,"",SUM(G13:G16)/8)</f>
        <v/>
      </c>
      <c r="H32" s="16" t="str">
        <f aca="false">IF(COUNT(H13:H16)&lt;4,"",SUM(H13:H16)/8)</f>
        <v/>
      </c>
      <c r="I32" s="16" t="str">
        <f aca="false">IF(COUNT(I13:I16)&lt;4,"",SUM(I13:I16)/8)</f>
        <v/>
      </c>
      <c r="J32" s="16" t="str">
        <f aca="false">IF(COUNT(J13:J16)&lt;4,"",SUM(J13:J16)/8)</f>
        <v/>
      </c>
      <c r="K32" s="16" t="str">
        <f aca="false">IF(COUNT(K13:K16)&lt;4,"",SUM(K13:K16)/8)</f>
        <v/>
      </c>
      <c r="L32" s="16" t="str">
        <f aca="false">IF(COUNT(L13:L16)&lt;4,"",SUM(L13:L16)/8)</f>
        <v/>
      </c>
      <c r="M32" s="16" t="str">
        <f aca="false">IF(COUNT(M13:M16)&lt;4,"",SUM(M13:M16)/8)</f>
        <v/>
      </c>
      <c r="N32" s="16" t="str">
        <f aca="false">IF(COUNT(N13:N16)&lt;4,"",SUM(N13:N16)/8)</f>
        <v/>
      </c>
      <c r="O32" s="16" t="str">
        <f aca="false">IF(COUNT(O13:O16)&lt;4,"",SUM(O13:O16)/8)</f>
        <v/>
      </c>
    </row>
    <row r="33" customFormat="false" ht="15" hidden="false" customHeight="false" outlineLevel="0" collapsed="false">
      <c r="C33" s="6" t="s">
        <v>52</v>
      </c>
      <c r="D33" s="16" t="str">
        <f aca="false">IF(COUNT(D17:D20)&lt;4,"",SUM(D17:D20)/8)</f>
        <v/>
      </c>
      <c r="E33" s="16" t="str">
        <f aca="false">IF(COUNT(E17:E20)&lt;4,"",SUM(E17:E20)/8)</f>
        <v/>
      </c>
      <c r="F33" s="16" t="str">
        <f aca="false">IF(COUNT(F17:F20)&lt;4,"",SUM(F17:F20)/8)</f>
        <v/>
      </c>
      <c r="G33" s="16" t="str">
        <f aca="false">IF(COUNT(G17:G20)&lt;4,"",SUM(G17:G20)/8)</f>
        <v/>
      </c>
      <c r="H33" s="16" t="str">
        <f aca="false">IF(COUNT(H17:H20)&lt;4,"",SUM(H17:H20)/8)</f>
        <v/>
      </c>
      <c r="I33" s="16" t="str">
        <f aca="false">IF(COUNT(I17:I20)&lt;4,"",SUM(I17:I20)/8)</f>
        <v/>
      </c>
      <c r="J33" s="16" t="str">
        <f aca="false">IF(COUNT(J17:J20)&lt;4,"",SUM(J17:J20)/8)</f>
        <v/>
      </c>
      <c r="K33" s="16" t="str">
        <f aca="false">IF(COUNT(K17:K20)&lt;4,"",SUM(K17:K20)/8)</f>
        <v/>
      </c>
      <c r="L33" s="16" t="str">
        <f aca="false">IF(COUNT(L17:L20)&lt;4,"",SUM(L17:L20)/8)</f>
        <v/>
      </c>
      <c r="M33" s="16" t="str">
        <f aca="false">IF(COUNT(M17:M20)&lt;4,"",SUM(M17:M20)/8)</f>
        <v/>
      </c>
      <c r="N33" s="16" t="str">
        <f aca="false">IF(COUNT(N17:N20)&lt;4,"",SUM(N17:N20)/8)</f>
        <v/>
      </c>
      <c r="O33" s="16" t="str">
        <f aca="false">IF(COUNT(O17:O20)&lt;4,"",SUM(O17:O20)/8)</f>
        <v/>
      </c>
    </row>
    <row r="34" customFormat="false" ht="15" hidden="false" customHeight="false" outlineLevel="0" collapsed="false">
      <c r="C34" s="6" t="s">
        <v>57</v>
      </c>
      <c r="D34" s="16" t="str">
        <f aca="false">IF(COUNT(D21:D24)&lt;4,"",SUM(D21:D24)/8)</f>
        <v/>
      </c>
      <c r="E34" s="16" t="str">
        <f aca="false">IF(COUNT(E21:E24)&lt;4,"",SUM(E21:E24)/8)</f>
        <v/>
      </c>
      <c r="F34" s="16" t="str">
        <f aca="false">IF(COUNT(F21:F24)&lt;4,"",SUM(F21:F24)/8)</f>
        <v/>
      </c>
      <c r="G34" s="16" t="str">
        <f aca="false">IF(COUNT(G21:G24)&lt;4,"",SUM(G21:G24)/8)</f>
        <v/>
      </c>
      <c r="H34" s="16" t="str">
        <f aca="false">IF(COUNT(H21:H24)&lt;4,"",SUM(H21:H24)/8)</f>
        <v/>
      </c>
      <c r="I34" s="16" t="str">
        <f aca="false">IF(COUNT(I21:I24)&lt;4,"",SUM(I21:I24)/8)</f>
        <v/>
      </c>
      <c r="J34" s="16" t="str">
        <f aca="false">IF(COUNT(J21:J24)&lt;4,"",SUM(J21:J24)/8)</f>
        <v/>
      </c>
      <c r="K34" s="16" t="str">
        <f aca="false">IF(COUNT(K21:K24)&lt;4,"",SUM(K21:K24)/8)</f>
        <v/>
      </c>
      <c r="L34" s="16" t="str">
        <f aca="false">IF(COUNT(L21:L24)&lt;4,"",SUM(L21:L24)/8)</f>
        <v/>
      </c>
      <c r="M34" s="16" t="str">
        <f aca="false">IF(COUNT(M21:M24)&lt;4,"",SUM(M21:M24)/8)</f>
        <v/>
      </c>
      <c r="N34" s="16" t="str">
        <f aca="false">IF(COUNT(N21:N24)&lt;4,"",SUM(N21:N24)/8)</f>
        <v/>
      </c>
      <c r="O34" s="16" t="str">
        <f aca="false">IF(COUNT(O21:O24)&lt;4,"",SUM(O21:O24)/8)</f>
        <v/>
      </c>
    </row>
    <row r="35" customFormat="false" ht="15" hidden="false" customHeight="false" outlineLevel="0" collapsed="false">
      <c r="C35" s="6" t="s">
        <v>62</v>
      </c>
      <c r="D35" s="16" t="str">
        <f aca="false">IF(COUNT(D25:D28)&lt;4,"",SUM(D25:D28)/8)</f>
        <v/>
      </c>
      <c r="E35" s="16" t="str">
        <f aca="false">IF(COUNT(E25:E28)&lt;4,"",SUM(E25:E28)/8)</f>
        <v/>
      </c>
      <c r="F35" s="16" t="str">
        <f aca="false">IF(COUNT(F25:F28)&lt;4,"",SUM(F25:F28)/8)</f>
        <v/>
      </c>
      <c r="G35" s="16" t="str">
        <f aca="false">IF(COUNT(G25:G28)&lt;4,"",SUM(G25:G28)/8)</f>
        <v/>
      </c>
      <c r="H35" s="16" t="str">
        <f aca="false">IF(COUNT(H25:H28)&lt;4,"",SUM(H25:H28)/8)</f>
        <v/>
      </c>
      <c r="I35" s="16" t="str">
        <f aca="false">IF(COUNT(I25:I28)&lt;4,"",SUM(I25:I28)/8)</f>
        <v/>
      </c>
      <c r="J35" s="16" t="str">
        <f aca="false">IF(COUNT(J25:J28)&lt;4,"",SUM(J25:J28)/8)</f>
        <v/>
      </c>
      <c r="K35" s="16" t="str">
        <f aca="false">IF(COUNT(K25:K28)&lt;4,"",SUM(K25:K28)/8)</f>
        <v/>
      </c>
      <c r="L35" s="16" t="str">
        <f aca="false">IF(COUNT(L25:L28)&lt;4,"",SUM(L25:L28)/8)</f>
        <v/>
      </c>
      <c r="M35" s="16" t="str">
        <f aca="false">IF(COUNT(M25:M28)&lt;4,"",SUM(M25:M28)/8)</f>
        <v/>
      </c>
      <c r="N35" s="16" t="str">
        <f aca="false">IF(COUNT(N25:N28)&lt;4,"",SUM(N25:N28)/8)</f>
        <v/>
      </c>
      <c r="O35" s="16" t="str">
        <f aca="false">IF(COUNT(O25:O28)&lt;4,"",SUM(O25:O28)/8)</f>
        <v/>
      </c>
    </row>
    <row r="36" customFormat="false" ht="15" hidden="false" customHeight="false" outlineLevel="0" collapsed="false">
      <c r="C36" s="2" t="s">
        <v>68</v>
      </c>
      <c r="D36" s="17" t="n">
        <f aca="false">COUNT(D9:D28)</f>
        <v>0</v>
      </c>
      <c r="E36" s="17" t="n">
        <f aca="false">COUNT(E9:E28)</f>
        <v>0</v>
      </c>
      <c r="F36" s="17" t="n">
        <f aca="false">COUNT(F9:F28)</f>
        <v>0</v>
      </c>
      <c r="G36" s="17" t="n">
        <f aca="false">COUNT(G9:G28)</f>
        <v>0</v>
      </c>
      <c r="H36" s="17" t="n">
        <f aca="false">COUNT(H9:H28)</f>
        <v>0</v>
      </c>
      <c r="I36" s="17" t="n">
        <f aca="false">COUNT(I9:I28)</f>
        <v>0</v>
      </c>
      <c r="J36" s="17" t="n">
        <f aca="false">COUNT(J9:J28)</f>
        <v>0</v>
      </c>
      <c r="K36" s="17" t="n">
        <f aca="false">COUNT(K9:K28)</f>
        <v>0</v>
      </c>
      <c r="L36" s="17" t="n">
        <f aca="false">COUNT(L9:L28)</f>
        <v>0</v>
      </c>
      <c r="M36" s="17" t="n">
        <f aca="false">COUNT(M9:M28)</f>
        <v>0</v>
      </c>
      <c r="N36" s="17" t="n">
        <f aca="false">COUNT(N9:N28)</f>
        <v>0</v>
      </c>
      <c r="O36" s="17" t="n">
        <f aca="false">COUNT(O9:O28)</f>
        <v>0</v>
      </c>
    </row>
    <row r="37" customFormat="false" ht="24" hidden="false" customHeight="true" outlineLevel="0" collapsed="false">
      <c r="C37" s="18" t="s">
        <v>69</v>
      </c>
      <c r="D37" s="19" t="str">
        <f aca="false">IF(D36&lt;20,"",SUM(D9:D28)*2.5)</f>
        <v/>
      </c>
      <c r="E37" s="19" t="str">
        <f aca="false">IF(E36&lt;20,"",SUM(E9:E28)*2.5)</f>
        <v/>
      </c>
      <c r="F37" s="19" t="str">
        <f aca="false">IF(F36&lt;20,"",SUM(F9:F28)*2.5)</f>
        <v/>
      </c>
      <c r="G37" s="19" t="str">
        <f aca="false">IF(G36&lt;20,"",SUM(G9:G28)*2.5)</f>
        <v/>
      </c>
      <c r="H37" s="19" t="str">
        <f aca="false">IF(H36&lt;20,"",SUM(H9:H28)*2.5)</f>
        <v/>
      </c>
      <c r="I37" s="19" t="str">
        <f aca="false">IF(I36&lt;20,"",SUM(I9:I28)*2.5)</f>
        <v/>
      </c>
      <c r="J37" s="19" t="str">
        <f aca="false">IF(J36&lt;20,"",SUM(J9:J28)*2.5)</f>
        <v/>
      </c>
      <c r="K37" s="19" t="str">
        <f aca="false">IF(K36&lt;20,"",SUM(K9:K28)*2.5)</f>
        <v/>
      </c>
      <c r="L37" s="19" t="str">
        <f aca="false">IF(L36&lt;20,"",SUM(L9:L28)*2.5)</f>
        <v/>
      </c>
      <c r="M37" s="19" t="str">
        <f aca="false">IF(M36&lt;20,"",SUM(M9:M28)*2.5)</f>
        <v/>
      </c>
      <c r="N37" s="19" t="str">
        <f aca="false">IF(N36&lt;20,"",SUM(N9:N28)*2.5)</f>
        <v/>
      </c>
      <c r="O37" s="19" t="str">
        <f aca="false">IF(O36&lt;20,"",SUM(O9:O28)*2.5)</f>
        <v/>
      </c>
    </row>
    <row r="38" customFormat="false" ht="33.75" hidden="false" customHeight="true" outlineLevel="0" collapsed="false">
      <c r="C38" s="6" t="s">
        <v>70</v>
      </c>
      <c r="D38" s="20" t="str">
        <f aca="false">IF(D37="","",IF(D37&lt;50,"Utilização e organização",IF(D37&lt;80,"Reforçar padrão","Manter e expandir")))</f>
        <v/>
      </c>
      <c r="E38" s="20" t="str">
        <f aca="false">IF(E37="","",IF(E37&lt;50,"Utilização e organização",IF(E37&lt;80,"Reforçar padrão","Manter e expandir")))</f>
        <v/>
      </c>
      <c r="F38" s="20" t="str">
        <f aca="false">IF(F37="","",IF(F37&lt;50,"Utilização e organização",IF(F37&lt;80,"Reforçar padrão","Manter e expandir")))</f>
        <v/>
      </c>
      <c r="G38" s="20" t="str">
        <f aca="false">IF(G37="","",IF(G37&lt;50,"Utilização e organização",IF(G37&lt;80,"Reforçar padrão","Manter e expandir")))</f>
        <v/>
      </c>
      <c r="H38" s="20" t="str">
        <f aca="false">IF(H37="","",IF(H37&lt;50,"Utilização e organização",IF(H37&lt;80,"Reforçar padrão","Manter e expandir")))</f>
        <v/>
      </c>
      <c r="I38" s="20" t="str">
        <f aca="false">IF(I37="","",IF(I37&lt;50,"Utilização e organização",IF(I37&lt;80,"Reforçar padrão","Manter e expandir")))</f>
        <v/>
      </c>
      <c r="J38" s="20" t="str">
        <f aca="false">IF(J37="","",IF(J37&lt;50,"Utilização e organização",IF(J37&lt;80,"Reforçar padrão","Manter e expandir")))</f>
        <v/>
      </c>
      <c r="K38" s="20" t="str">
        <f aca="false">IF(K37="","",IF(K37&lt;50,"Utilização e organização",IF(K37&lt;80,"Reforçar padrão","Manter e expandir")))</f>
        <v/>
      </c>
      <c r="L38" s="20" t="str">
        <f aca="false">IF(L37="","",IF(L37&lt;50,"Utilização e organização",IF(L37&lt;80,"Reforçar padrão","Manter e expandir")))</f>
        <v/>
      </c>
      <c r="M38" s="20" t="str">
        <f aca="false">IF(M37="","",IF(M37&lt;50,"Utilização e organização",IF(M37&lt;80,"Reforçar padrão","Manter e expandir")))</f>
        <v/>
      </c>
      <c r="N38" s="20" t="str">
        <f aca="false">IF(N37="","",IF(N37&lt;50,"Utilização e organização",IF(N37&lt;80,"Reforçar padrão","Manter e expandir")))</f>
        <v/>
      </c>
      <c r="O38" s="20" t="str">
        <f aca="false">IF(O37="","",IF(O37&lt;50,"Utilização e organização",IF(O37&lt;80,"Reforçar padrão","Manter e expandir")))</f>
        <v/>
      </c>
    </row>
  </sheetData>
  <mergeCells count="2">
    <mergeCell ref="C4:F4"/>
    <mergeCell ref="C5:F5"/>
  </mergeCells>
  <conditionalFormatting sqref="D37:O37">
    <cfRule type="expression" priority="2" aboveAverage="0" equalAverage="0" bottom="0" percent="0" rank="0" text="" dxfId="0">
      <formula>AND(D37&lt;&gt;"",D37&lt;50)</formula>
    </cfRule>
    <cfRule type="expression" priority="3" aboveAverage="0" equalAverage="0" bottom="0" percent="0" rank="0" text="" dxfId="1">
      <formula>AND(D37&lt;&gt;"",D37&gt;=50,D37&lt;80)</formula>
    </cfRule>
    <cfRule type="expression" priority="4" aboveAverage="0" equalAverage="0" bottom="0" percent="0" rank="0" text="" dxfId="2">
      <formula>AND(D37&lt;&gt;"",D37&gt;=80)</formula>
    </cfRule>
  </conditionalFormatting>
  <conditionalFormatting sqref="D31:O35">
    <cfRule type="expression" priority="5" aboveAverage="0" equalAverage="0" bottom="0" percent="0" rank="0" text="" dxfId="0">
      <formula>AND(D31&lt;&gt;"",D31&lt;0.5)</formula>
    </cfRule>
    <cfRule type="expression" priority="6" aboveAverage="0" equalAverage="0" bottom="0" percent="0" rank="0" text="" dxfId="1">
      <formula>AND(D31&lt;&gt;"",D31&gt;=0.5,D31&lt;0.8)</formula>
    </cfRule>
    <cfRule type="expression" priority="7" aboveAverage="0" equalAverage="0" bottom="0" percent="0" rank="0" text="" dxfId="2">
      <formula>AND(D31&lt;&gt;"",D31&gt;=0.8)</formula>
    </cfRule>
  </conditionalFormatting>
  <dataValidations count="1">
    <dataValidation allowBlank="true" error="Use 0, 1 ou 2." errorStyle="stop" errorTitle="Valor inválido" operator="between" prompt="0 = não atende · 1 = em parte · 2 = atende" promptTitle="Escala" showDropDown="false" showErrorMessage="true" showInputMessage="true" sqref="D9:O28" type="list">
      <formula1>"0,1,2"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K8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6"/>
    <col collapsed="false" customWidth="true" hidden="false" outlineLevel="0" max="5" min="5" style="0" width="24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8"/>
    <col collapsed="false" customWidth="true" hidden="false" outlineLevel="0" max="10" min="10" style="0" width="13"/>
    <col collapsed="false" customWidth="true" hidden="false" outlineLevel="0" max="11" min="11" style="0" width="15"/>
  </cols>
  <sheetData>
    <row r="1" customFormat="false" ht="19.7" hidden="false" customHeight="fals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4" customFormat="false" ht="15" hidden="false" customHeight="false" outlineLevel="0" collapsed="false">
      <c r="B4" s="6" t="s">
        <v>73</v>
      </c>
      <c r="D4" s="21" t="n">
        <v>30</v>
      </c>
      <c r="E4" s="22" t="s">
        <v>74</v>
      </c>
    </row>
    <row r="5" customFormat="false" ht="23.85" hidden="false" customHeight="false" outlineLevel="0" collapsed="false">
      <c r="A5" s="8" t="s">
        <v>26</v>
      </c>
      <c r="B5" s="8" t="s">
        <v>75</v>
      </c>
      <c r="C5" s="8" t="s">
        <v>76</v>
      </c>
      <c r="D5" s="8" t="s">
        <v>77</v>
      </c>
      <c r="E5" s="8" t="s">
        <v>78</v>
      </c>
      <c r="F5" s="8" t="s">
        <v>25</v>
      </c>
      <c r="G5" s="8" t="s">
        <v>79</v>
      </c>
      <c r="H5" s="8" t="s">
        <v>80</v>
      </c>
      <c r="I5" s="8" t="s">
        <v>81</v>
      </c>
      <c r="J5" s="8" t="s">
        <v>82</v>
      </c>
      <c r="K5" s="8" t="s">
        <v>83</v>
      </c>
    </row>
    <row r="6" customFormat="false" ht="15" hidden="false" customHeight="false" outlineLevel="0" collapsed="false">
      <c r="A6" s="23" t="n">
        <v>1</v>
      </c>
      <c r="B6" s="24" t="s">
        <v>84</v>
      </c>
      <c r="C6" s="24" t="s">
        <v>85</v>
      </c>
      <c r="D6" s="25" t="n">
        <v>1</v>
      </c>
      <c r="E6" s="24" t="s">
        <v>86</v>
      </c>
      <c r="F6" s="24" t="s">
        <v>87</v>
      </c>
      <c r="G6" s="26" t="n">
        <v>46329</v>
      </c>
      <c r="H6" s="27" t="n">
        <f aca="false">IF(G6="","",G6+$D$4)</f>
        <v>46359</v>
      </c>
      <c r="I6" s="24" t="s">
        <v>88</v>
      </c>
      <c r="J6" s="26"/>
      <c r="K6" s="23" t="str">
        <f aca="true">IF(B6="","",IF(J6&lt;&gt;"","Resolvido",IF(H6="","Sem data",IF(H6&lt;TODAY(),"Prazo vencido","Na quarentena"))))</f>
        <v>Na quarentena</v>
      </c>
    </row>
    <row r="7" customFormat="false" ht="15" hidden="false" customHeight="false" outlineLevel="0" collapsed="false">
      <c r="A7" s="23" t="n">
        <v>2</v>
      </c>
      <c r="B7" s="28"/>
      <c r="C7" s="28"/>
      <c r="D7" s="29"/>
      <c r="E7" s="28"/>
      <c r="F7" s="28"/>
      <c r="G7" s="30"/>
      <c r="H7" s="31" t="str">
        <f aca="false">IF(G7="","",G7+$D$4)</f>
        <v/>
      </c>
      <c r="I7" s="28"/>
      <c r="J7" s="30"/>
      <c r="K7" s="23" t="str">
        <f aca="true">IF(B7="","",IF(J7&lt;&gt;"","Resolvido",IF(H7="","Sem data",IF(H7&lt;TODAY(),"Prazo vencido","Na quarentena"))))</f>
        <v/>
      </c>
    </row>
    <row r="8" customFormat="false" ht="15" hidden="false" customHeight="false" outlineLevel="0" collapsed="false">
      <c r="A8" s="23" t="n">
        <v>3</v>
      </c>
      <c r="B8" s="28"/>
      <c r="C8" s="28"/>
      <c r="D8" s="29"/>
      <c r="E8" s="28"/>
      <c r="F8" s="28"/>
      <c r="G8" s="30"/>
      <c r="H8" s="31" t="str">
        <f aca="false">IF(G8="","",G8+$D$4)</f>
        <v/>
      </c>
      <c r="I8" s="28"/>
      <c r="J8" s="30"/>
      <c r="K8" s="23" t="str">
        <f aca="true">IF(B8="","",IF(J8&lt;&gt;"","Resolvido",IF(H8="","Sem data",IF(H8&lt;TODAY(),"Prazo vencido","Na quarentena"))))</f>
        <v/>
      </c>
    </row>
    <row r="9" customFormat="false" ht="15" hidden="false" customHeight="false" outlineLevel="0" collapsed="false">
      <c r="A9" s="23" t="n">
        <v>4</v>
      </c>
      <c r="B9" s="28"/>
      <c r="C9" s="28"/>
      <c r="D9" s="29"/>
      <c r="E9" s="28"/>
      <c r="F9" s="28"/>
      <c r="G9" s="30"/>
      <c r="H9" s="31" t="str">
        <f aca="false">IF(G9="","",G9+$D$4)</f>
        <v/>
      </c>
      <c r="I9" s="28"/>
      <c r="J9" s="30"/>
      <c r="K9" s="23" t="str">
        <f aca="true">IF(B9="","",IF(J9&lt;&gt;"","Resolvido",IF(H9="","Sem data",IF(H9&lt;TODAY(),"Prazo vencido","Na quarentena"))))</f>
        <v/>
      </c>
    </row>
    <row r="10" customFormat="false" ht="15" hidden="false" customHeight="false" outlineLevel="0" collapsed="false">
      <c r="A10" s="23" t="n">
        <v>5</v>
      </c>
      <c r="B10" s="28"/>
      <c r="C10" s="28"/>
      <c r="D10" s="29"/>
      <c r="E10" s="28"/>
      <c r="F10" s="28"/>
      <c r="G10" s="30"/>
      <c r="H10" s="31" t="str">
        <f aca="false">IF(G10="","",G10+$D$4)</f>
        <v/>
      </c>
      <c r="I10" s="28"/>
      <c r="J10" s="30"/>
      <c r="K10" s="23" t="str">
        <f aca="true">IF(B10="","",IF(J10&lt;&gt;"","Resolvido",IF(H10="","Sem data",IF(H10&lt;TODAY(),"Prazo vencido","Na quarentena"))))</f>
        <v/>
      </c>
    </row>
    <row r="11" customFormat="false" ht="15" hidden="false" customHeight="false" outlineLevel="0" collapsed="false">
      <c r="A11" s="23" t="n">
        <v>6</v>
      </c>
      <c r="B11" s="28"/>
      <c r="C11" s="28"/>
      <c r="D11" s="29"/>
      <c r="E11" s="28"/>
      <c r="F11" s="28"/>
      <c r="G11" s="30"/>
      <c r="H11" s="31" t="str">
        <f aca="false">IF(G11="","",G11+$D$4)</f>
        <v/>
      </c>
      <c r="I11" s="28"/>
      <c r="J11" s="30"/>
      <c r="K11" s="23" t="str">
        <f aca="true">IF(B11="","",IF(J11&lt;&gt;"","Resolvido",IF(H11="","Sem data",IF(H11&lt;TODAY(),"Prazo vencido","Na quarentena"))))</f>
        <v/>
      </c>
    </row>
    <row r="12" customFormat="false" ht="15" hidden="false" customHeight="false" outlineLevel="0" collapsed="false">
      <c r="A12" s="23" t="n">
        <v>7</v>
      </c>
      <c r="B12" s="28"/>
      <c r="C12" s="28"/>
      <c r="D12" s="29"/>
      <c r="E12" s="28"/>
      <c r="F12" s="28"/>
      <c r="G12" s="30"/>
      <c r="H12" s="31" t="str">
        <f aca="false">IF(G12="","",G12+$D$4)</f>
        <v/>
      </c>
      <c r="I12" s="28"/>
      <c r="J12" s="30"/>
      <c r="K12" s="23" t="str">
        <f aca="true">IF(B12="","",IF(J12&lt;&gt;"","Resolvido",IF(H12="","Sem data",IF(H12&lt;TODAY(),"Prazo vencido","Na quarentena"))))</f>
        <v/>
      </c>
    </row>
    <row r="13" customFormat="false" ht="15" hidden="false" customHeight="false" outlineLevel="0" collapsed="false">
      <c r="A13" s="23" t="n">
        <v>8</v>
      </c>
      <c r="B13" s="28"/>
      <c r="C13" s="28"/>
      <c r="D13" s="29"/>
      <c r="E13" s="28"/>
      <c r="F13" s="28"/>
      <c r="G13" s="30"/>
      <c r="H13" s="31" t="str">
        <f aca="false">IF(G13="","",G13+$D$4)</f>
        <v/>
      </c>
      <c r="I13" s="28"/>
      <c r="J13" s="30"/>
      <c r="K13" s="23" t="str">
        <f aca="true">IF(B13="","",IF(J13&lt;&gt;"","Resolvido",IF(H13="","Sem data",IF(H13&lt;TODAY(),"Prazo vencido","Na quarentena"))))</f>
        <v/>
      </c>
    </row>
    <row r="14" customFormat="false" ht="15" hidden="false" customHeight="false" outlineLevel="0" collapsed="false">
      <c r="A14" s="23" t="n">
        <v>9</v>
      </c>
      <c r="B14" s="28"/>
      <c r="C14" s="28"/>
      <c r="D14" s="29"/>
      <c r="E14" s="28"/>
      <c r="F14" s="28"/>
      <c r="G14" s="30"/>
      <c r="H14" s="31" t="str">
        <f aca="false">IF(G14="","",G14+$D$4)</f>
        <v/>
      </c>
      <c r="I14" s="28"/>
      <c r="J14" s="30"/>
      <c r="K14" s="23" t="str">
        <f aca="true">IF(B14="","",IF(J14&lt;&gt;"","Resolvido",IF(H14="","Sem data",IF(H14&lt;TODAY(),"Prazo vencido","Na quarentena"))))</f>
        <v/>
      </c>
    </row>
    <row r="15" customFormat="false" ht="15" hidden="false" customHeight="false" outlineLevel="0" collapsed="false">
      <c r="A15" s="23" t="n">
        <v>10</v>
      </c>
      <c r="B15" s="28"/>
      <c r="C15" s="28"/>
      <c r="D15" s="29"/>
      <c r="E15" s="28"/>
      <c r="F15" s="28"/>
      <c r="G15" s="30"/>
      <c r="H15" s="31" t="str">
        <f aca="false">IF(G15="","",G15+$D$4)</f>
        <v/>
      </c>
      <c r="I15" s="28"/>
      <c r="J15" s="30"/>
      <c r="K15" s="23" t="str">
        <f aca="true">IF(B15="","",IF(J15&lt;&gt;"","Resolvido",IF(H15="","Sem data",IF(H15&lt;TODAY(),"Prazo vencido","Na quarentena"))))</f>
        <v/>
      </c>
    </row>
    <row r="16" customFormat="false" ht="15" hidden="false" customHeight="false" outlineLevel="0" collapsed="false">
      <c r="A16" s="23" t="n">
        <v>11</v>
      </c>
      <c r="B16" s="28"/>
      <c r="C16" s="28"/>
      <c r="D16" s="29"/>
      <c r="E16" s="28"/>
      <c r="F16" s="28"/>
      <c r="G16" s="30"/>
      <c r="H16" s="31" t="str">
        <f aca="false">IF(G16="","",G16+$D$4)</f>
        <v/>
      </c>
      <c r="I16" s="28"/>
      <c r="J16" s="30"/>
      <c r="K16" s="23" t="str">
        <f aca="true">IF(B16="","",IF(J16&lt;&gt;"","Resolvido",IF(H16="","Sem data",IF(H16&lt;TODAY(),"Prazo vencido","Na quarentena"))))</f>
        <v/>
      </c>
    </row>
    <row r="17" customFormat="false" ht="15" hidden="false" customHeight="false" outlineLevel="0" collapsed="false">
      <c r="A17" s="23" t="n">
        <v>12</v>
      </c>
      <c r="B17" s="28"/>
      <c r="C17" s="28"/>
      <c r="D17" s="29"/>
      <c r="E17" s="28"/>
      <c r="F17" s="28"/>
      <c r="G17" s="30"/>
      <c r="H17" s="31" t="str">
        <f aca="false">IF(G17="","",G17+$D$4)</f>
        <v/>
      </c>
      <c r="I17" s="28"/>
      <c r="J17" s="30"/>
      <c r="K17" s="23" t="str">
        <f aca="true">IF(B17="","",IF(J17&lt;&gt;"","Resolvido",IF(H17="","Sem data",IF(H17&lt;TODAY(),"Prazo vencido","Na quarentena"))))</f>
        <v/>
      </c>
    </row>
    <row r="18" customFormat="false" ht="15" hidden="false" customHeight="false" outlineLevel="0" collapsed="false">
      <c r="A18" s="23" t="n">
        <v>13</v>
      </c>
      <c r="B18" s="28"/>
      <c r="C18" s="28"/>
      <c r="D18" s="29"/>
      <c r="E18" s="28"/>
      <c r="F18" s="28"/>
      <c r="G18" s="30"/>
      <c r="H18" s="31" t="str">
        <f aca="false">IF(G18="","",G18+$D$4)</f>
        <v/>
      </c>
      <c r="I18" s="28"/>
      <c r="J18" s="30"/>
      <c r="K18" s="23" t="str">
        <f aca="true">IF(B18="","",IF(J18&lt;&gt;"","Resolvido",IF(H18="","Sem data",IF(H18&lt;TODAY(),"Prazo vencido","Na quarentena"))))</f>
        <v/>
      </c>
    </row>
    <row r="19" customFormat="false" ht="15" hidden="false" customHeight="false" outlineLevel="0" collapsed="false">
      <c r="A19" s="23" t="n">
        <v>14</v>
      </c>
      <c r="B19" s="28"/>
      <c r="C19" s="28"/>
      <c r="D19" s="29"/>
      <c r="E19" s="28"/>
      <c r="F19" s="28"/>
      <c r="G19" s="30"/>
      <c r="H19" s="31" t="str">
        <f aca="false">IF(G19="","",G19+$D$4)</f>
        <v/>
      </c>
      <c r="I19" s="28"/>
      <c r="J19" s="30"/>
      <c r="K19" s="23" t="str">
        <f aca="true">IF(B19="","",IF(J19&lt;&gt;"","Resolvido",IF(H19="","Sem data",IF(H19&lt;TODAY(),"Prazo vencido","Na quarentena"))))</f>
        <v/>
      </c>
    </row>
    <row r="20" customFormat="false" ht="15" hidden="false" customHeight="false" outlineLevel="0" collapsed="false">
      <c r="A20" s="23" t="n">
        <v>15</v>
      </c>
      <c r="B20" s="28"/>
      <c r="C20" s="28"/>
      <c r="D20" s="29"/>
      <c r="E20" s="28"/>
      <c r="F20" s="28"/>
      <c r="G20" s="30"/>
      <c r="H20" s="31" t="str">
        <f aca="false">IF(G20="","",G20+$D$4)</f>
        <v/>
      </c>
      <c r="I20" s="28"/>
      <c r="J20" s="30"/>
      <c r="K20" s="23" t="str">
        <f aca="true">IF(B20="","",IF(J20&lt;&gt;"","Resolvido",IF(H20="","Sem data",IF(H20&lt;TODAY(),"Prazo vencido","Na quarentena"))))</f>
        <v/>
      </c>
    </row>
    <row r="21" customFormat="false" ht="15" hidden="false" customHeight="false" outlineLevel="0" collapsed="false">
      <c r="A21" s="23" t="n">
        <v>16</v>
      </c>
      <c r="B21" s="28"/>
      <c r="C21" s="28"/>
      <c r="D21" s="29"/>
      <c r="E21" s="28"/>
      <c r="F21" s="28"/>
      <c r="G21" s="30"/>
      <c r="H21" s="31" t="str">
        <f aca="false">IF(G21="","",G21+$D$4)</f>
        <v/>
      </c>
      <c r="I21" s="28"/>
      <c r="J21" s="30"/>
      <c r="K21" s="23" t="str">
        <f aca="true">IF(B21="","",IF(J21&lt;&gt;"","Resolvido",IF(H21="","Sem data",IF(H21&lt;TODAY(),"Prazo vencido","Na quarentena"))))</f>
        <v/>
      </c>
    </row>
    <row r="22" customFormat="false" ht="15" hidden="false" customHeight="false" outlineLevel="0" collapsed="false">
      <c r="A22" s="23" t="n">
        <v>17</v>
      </c>
      <c r="B22" s="28"/>
      <c r="C22" s="28"/>
      <c r="D22" s="29"/>
      <c r="E22" s="28"/>
      <c r="F22" s="28"/>
      <c r="G22" s="30"/>
      <c r="H22" s="31" t="str">
        <f aca="false">IF(G22="","",G22+$D$4)</f>
        <v/>
      </c>
      <c r="I22" s="28"/>
      <c r="J22" s="30"/>
      <c r="K22" s="23" t="str">
        <f aca="true">IF(B22="","",IF(J22&lt;&gt;"","Resolvido",IF(H22="","Sem data",IF(H22&lt;TODAY(),"Prazo vencido","Na quarentena"))))</f>
        <v/>
      </c>
    </row>
    <row r="23" customFormat="false" ht="15" hidden="false" customHeight="false" outlineLevel="0" collapsed="false">
      <c r="A23" s="23" t="n">
        <v>18</v>
      </c>
      <c r="B23" s="28"/>
      <c r="C23" s="28"/>
      <c r="D23" s="29"/>
      <c r="E23" s="28"/>
      <c r="F23" s="28"/>
      <c r="G23" s="30"/>
      <c r="H23" s="31" t="str">
        <f aca="false">IF(G23="","",G23+$D$4)</f>
        <v/>
      </c>
      <c r="I23" s="28"/>
      <c r="J23" s="30"/>
      <c r="K23" s="23" t="str">
        <f aca="true">IF(B23="","",IF(J23&lt;&gt;"","Resolvido",IF(H23="","Sem data",IF(H23&lt;TODAY(),"Prazo vencido","Na quarentena"))))</f>
        <v/>
      </c>
    </row>
    <row r="24" customFormat="false" ht="15" hidden="false" customHeight="false" outlineLevel="0" collapsed="false">
      <c r="A24" s="23" t="n">
        <v>19</v>
      </c>
      <c r="B24" s="28"/>
      <c r="C24" s="28"/>
      <c r="D24" s="29"/>
      <c r="E24" s="28"/>
      <c r="F24" s="28"/>
      <c r="G24" s="30"/>
      <c r="H24" s="31" t="str">
        <f aca="false">IF(G24="","",G24+$D$4)</f>
        <v/>
      </c>
      <c r="I24" s="28"/>
      <c r="J24" s="30"/>
      <c r="K24" s="23" t="str">
        <f aca="true">IF(B24="","",IF(J24&lt;&gt;"","Resolvido",IF(H24="","Sem data",IF(H24&lt;TODAY(),"Prazo vencido","Na quarentena"))))</f>
        <v/>
      </c>
    </row>
    <row r="25" customFormat="false" ht="15" hidden="false" customHeight="false" outlineLevel="0" collapsed="false">
      <c r="A25" s="23" t="n">
        <v>20</v>
      </c>
      <c r="B25" s="28"/>
      <c r="C25" s="28"/>
      <c r="D25" s="29"/>
      <c r="E25" s="28"/>
      <c r="F25" s="28"/>
      <c r="G25" s="30"/>
      <c r="H25" s="31" t="str">
        <f aca="false">IF(G25="","",G25+$D$4)</f>
        <v/>
      </c>
      <c r="I25" s="28"/>
      <c r="J25" s="30"/>
      <c r="K25" s="23" t="str">
        <f aca="true">IF(B25="","",IF(J25&lt;&gt;"","Resolvido",IF(H25="","Sem data",IF(H25&lt;TODAY(),"Prazo vencido","Na quarentena"))))</f>
        <v/>
      </c>
    </row>
    <row r="26" customFormat="false" ht="15" hidden="false" customHeight="false" outlineLevel="0" collapsed="false">
      <c r="A26" s="23" t="n">
        <v>21</v>
      </c>
      <c r="B26" s="28"/>
      <c r="C26" s="28"/>
      <c r="D26" s="29"/>
      <c r="E26" s="28"/>
      <c r="F26" s="28"/>
      <c r="G26" s="30"/>
      <c r="H26" s="31" t="str">
        <f aca="false">IF(G26="","",G26+$D$4)</f>
        <v/>
      </c>
      <c r="I26" s="28"/>
      <c r="J26" s="30"/>
      <c r="K26" s="23" t="str">
        <f aca="true">IF(B26="","",IF(J26&lt;&gt;"","Resolvido",IF(H26="","Sem data",IF(H26&lt;TODAY(),"Prazo vencido","Na quarentena"))))</f>
        <v/>
      </c>
    </row>
    <row r="27" customFormat="false" ht="15" hidden="false" customHeight="false" outlineLevel="0" collapsed="false">
      <c r="A27" s="23" t="n">
        <v>22</v>
      </c>
      <c r="B27" s="28"/>
      <c r="C27" s="28"/>
      <c r="D27" s="29"/>
      <c r="E27" s="28"/>
      <c r="F27" s="28"/>
      <c r="G27" s="30"/>
      <c r="H27" s="31" t="str">
        <f aca="false">IF(G27="","",G27+$D$4)</f>
        <v/>
      </c>
      <c r="I27" s="28"/>
      <c r="J27" s="30"/>
      <c r="K27" s="23" t="str">
        <f aca="true">IF(B27="","",IF(J27&lt;&gt;"","Resolvido",IF(H27="","Sem data",IF(H27&lt;TODAY(),"Prazo vencido","Na quarentena"))))</f>
        <v/>
      </c>
    </row>
    <row r="28" customFormat="false" ht="15" hidden="false" customHeight="false" outlineLevel="0" collapsed="false">
      <c r="A28" s="23" t="n">
        <v>23</v>
      </c>
      <c r="B28" s="28"/>
      <c r="C28" s="28"/>
      <c r="D28" s="29"/>
      <c r="E28" s="28"/>
      <c r="F28" s="28"/>
      <c r="G28" s="30"/>
      <c r="H28" s="31" t="str">
        <f aca="false">IF(G28="","",G28+$D$4)</f>
        <v/>
      </c>
      <c r="I28" s="28"/>
      <c r="J28" s="30"/>
      <c r="K28" s="23" t="str">
        <f aca="true">IF(B28="","",IF(J28&lt;&gt;"","Resolvido",IF(H28="","Sem data",IF(H28&lt;TODAY(),"Prazo vencido","Na quarentena"))))</f>
        <v/>
      </c>
    </row>
    <row r="29" customFormat="false" ht="15" hidden="false" customHeight="false" outlineLevel="0" collapsed="false">
      <c r="A29" s="23" t="n">
        <v>24</v>
      </c>
      <c r="B29" s="28"/>
      <c r="C29" s="28"/>
      <c r="D29" s="29"/>
      <c r="E29" s="28"/>
      <c r="F29" s="28"/>
      <c r="G29" s="30"/>
      <c r="H29" s="31" t="str">
        <f aca="false">IF(G29="","",G29+$D$4)</f>
        <v/>
      </c>
      <c r="I29" s="28"/>
      <c r="J29" s="30"/>
      <c r="K29" s="23" t="str">
        <f aca="true">IF(B29="","",IF(J29&lt;&gt;"","Resolvido",IF(H29="","Sem data",IF(H29&lt;TODAY(),"Prazo vencido","Na quarentena"))))</f>
        <v/>
      </c>
    </row>
    <row r="30" customFormat="false" ht="15" hidden="false" customHeight="false" outlineLevel="0" collapsed="false">
      <c r="A30" s="23" t="n">
        <v>25</v>
      </c>
      <c r="B30" s="28"/>
      <c r="C30" s="28"/>
      <c r="D30" s="29"/>
      <c r="E30" s="28"/>
      <c r="F30" s="28"/>
      <c r="G30" s="30"/>
      <c r="H30" s="31" t="str">
        <f aca="false">IF(G30="","",G30+$D$4)</f>
        <v/>
      </c>
      <c r="I30" s="28"/>
      <c r="J30" s="30"/>
      <c r="K30" s="23" t="str">
        <f aca="true">IF(B30="","",IF(J30&lt;&gt;"","Resolvido",IF(H30="","Sem data",IF(H30&lt;TODAY(),"Prazo vencido","Na quarentena"))))</f>
        <v/>
      </c>
    </row>
    <row r="31" customFormat="false" ht="15" hidden="false" customHeight="false" outlineLevel="0" collapsed="false">
      <c r="A31" s="23" t="n">
        <v>26</v>
      </c>
      <c r="B31" s="28"/>
      <c r="C31" s="28"/>
      <c r="D31" s="29"/>
      <c r="E31" s="28"/>
      <c r="F31" s="28"/>
      <c r="G31" s="30"/>
      <c r="H31" s="31" t="str">
        <f aca="false">IF(G31="","",G31+$D$4)</f>
        <v/>
      </c>
      <c r="I31" s="28"/>
      <c r="J31" s="30"/>
      <c r="K31" s="23" t="str">
        <f aca="true">IF(B31="","",IF(J31&lt;&gt;"","Resolvido",IF(H31="","Sem data",IF(H31&lt;TODAY(),"Prazo vencido","Na quarentena"))))</f>
        <v/>
      </c>
    </row>
    <row r="32" customFormat="false" ht="15" hidden="false" customHeight="false" outlineLevel="0" collapsed="false">
      <c r="A32" s="23" t="n">
        <v>27</v>
      </c>
      <c r="B32" s="28"/>
      <c r="C32" s="28"/>
      <c r="D32" s="29"/>
      <c r="E32" s="28"/>
      <c r="F32" s="28"/>
      <c r="G32" s="30"/>
      <c r="H32" s="31" t="str">
        <f aca="false">IF(G32="","",G32+$D$4)</f>
        <v/>
      </c>
      <c r="I32" s="28"/>
      <c r="J32" s="30"/>
      <c r="K32" s="23" t="str">
        <f aca="true">IF(B32="","",IF(J32&lt;&gt;"","Resolvido",IF(H32="","Sem data",IF(H32&lt;TODAY(),"Prazo vencido","Na quarentena"))))</f>
        <v/>
      </c>
    </row>
    <row r="33" customFormat="false" ht="15" hidden="false" customHeight="false" outlineLevel="0" collapsed="false">
      <c r="A33" s="23" t="n">
        <v>28</v>
      </c>
      <c r="B33" s="28"/>
      <c r="C33" s="28"/>
      <c r="D33" s="29"/>
      <c r="E33" s="28"/>
      <c r="F33" s="28"/>
      <c r="G33" s="30"/>
      <c r="H33" s="31" t="str">
        <f aca="false">IF(G33="","",G33+$D$4)</f>
        <v/>
      </c>
      <c r="I33" s="28"/>
      <c r="J33" s="30"/>
      <c r="K33" s="23" t="str">
        <f aca="true">IF(B33="","",IF(J33&lt;&gt;"","Resolvido",IF(H33="","Sem data",IF(H33&lt;TODAY(),"Prazo vencido","Na quarentena"))))</f>
        <v/>
      </c>
    </row>
    <row r="34" customFormat="false" ht="15" hidden="false" customHeight="false" outlineLevel="0" collapsed="false">
      <c r="A34" s="23" t="n">
        <v>29</v>
      </c>
      <c r="B34" s="28"/>
      <c r="C34" s="28"/>
      <c r="D34" s="29"/>
      <c r="E34" s="28"/>
      <c r="F34" s="28"/>
      <c r="G34" s="30"/>
      <c r="H34" s="31" t="str">
        <f aca="false">IF(G34="","",G34+$D$4)</f>
        <v/>
      </c>
      <c r="I34" s="28"/>
      <c r="J34" s="30"/>
      <c r="K34" s="23" t="str">
        <f aca="true">IF(B34="","",IF(J34&lt;&gt;"","Resolvido",IF(H34="","Sem data",IF(H34&lt;TODAY(),"Prazo vencido","Na quarentena"))))</f>
        <v/>
      </c>
    </row>
    <row r="35" customFormat="false" ht="15" hidden="false" customHeight="false" outlineLevel="0" collapsed="false">
      <c r="A35" s="23" t="n">
        <v>30</v>
      </c>
      <c r="B35" s="28"/>
      <c r="C35" s="28"/>
      <c r="D35" s="29"/>
      <c r="E35" s="28"/>
      <c r="F35" s="28"/>
      <c r="G35" s="30"/>
      <c r="H35" s="31" t="str">
        <f aca="false">IF(G35="","",G35+$D$4)</f>
        <v/>
      </c>
      <c r="I35" s="28"/>
      <c r="J35" s="30"/>
      <c r="K35" s="23" t="str">
        <f aca="true">IF(B35="","",IF(J35&lt;&gt;"","Resolvido",IF(H35="","Sem data",IF(H35&lt;TODAY(),"Prazo vencido","Na quarentena"))))</f>
        <v/>
      </c>
    </row>
    <row r="36" customFormat="false" ht="15" hidden="false" customHeight="false" outlineLevel="0" collapsed="false">
      <c r="A36" s="23" t="n">
        <v>31</v>
      </c>
      <c r="B36" s="28"/>
      <c r="C36" s="28"/>
      <c r="D36" s="29"/>
      <c r="E36" s="28"/>
      <c r="F36" s="28"/>
      <c r="G36" s="30"/>
      <c r="H36" s="31" t="str">
        <f aca="false">IF(G36="","",G36+$D$4)</f>
        <v/>
      </c>
      <c r="I36" s="28"/>
      <c r="J36" s="30"/>
      <c r="K36" s="23" t="str">
        <f aca="true">IF(B36="","",IF(J36&lt;&gt;"","Resolvido",IF(H36="","Sem data",IF(H36&lt;TODAY(),"Prazo vencido","Na quarentena"))))</f>
        <v/>
      </c>
    </row>
    <row r="37" customFormat="false" ht="15" hidden="false" customHeight="false" outlineLevel="0" collapsed="false">
      <c r="A37" s="23" t="n">
        <v>32</v>
      </c>
      <c r="B37" s="28"/>
      <c r="C37" s="28"/>
      <c r="D37" s="29"/>
      <c r="E37" s="28"/>
      <c r="F37" s="28"/>
      <c r="G37" s="30"/>
      <c r="H37" s="31" t="str">
        <f aca="false">IF(G37="","",G37+$D$4)</f>
        <v/>
      </c>
      <c r="I37" s="28"/>
      <c r="J37" s="30"/>
      <c r="K37" s="23" t="str">
        <f aca="true">IF(B37="","",IF(J37&lt;&gt;"","Resolvido",IF(H37="","Sem data",IF(H37&lt;TODAY(),"Prazo vencido","Na quarentena"))))</f>
        <v/>
      </c>
    </row>
    <row r="38" customFormat="false" ht="15" hidden="false" customHeight="false" outlineLevel="0" collapsed="false">
      <c r="A38" s="23" t="n">
        <v>33</v>
      </c>
      <c r="B38" s="28"/>
      <c r="C38" s="28"/>
      <c r="D38" s="29"/>
      <c r="E38" s="28"/>
      <c r="F38" s="28"/>
      <c r="G38" s="30"/>
      <c r="H38" s="31" t="str">
        <f aca="false">IF(G38="","",G38+$D$4)</f>
        <v/>
      </c>
      <c r="I38" s="28"/>
      <c r="J38" s="30"/>
      <c r="K38" s="23" t="str">
        <f aca="true">IF(B38="","",IF(J38&lt;&gt;"","Resolvido",IF(H38="","Sem data",IF(H38&lt;TODAY(),"Prazo vencido","Na quarentena"))))</f>
        <v/>
      </c>
    </row>
    <row r="39" customFormat="false" ht="15" hidden="false" customHeight="false" outlineLevel="0" collapsed="false">
      <c r="A39" s="23" t="n">
        <v>34</v>
      </c>
      <c r="B39" s="28"/>
      <c r="C39" s="28"/>
      <c r="D39" s="29"/>
      <c r="E39" s="28"/>
      <c r="F39" s="28"/>
      <c r="G39" s="30"/>
      <c r="H39" s="31" t="str">
        <f aca="false">IF(G39="","",G39+$D$4)</f>
        <v/>
      </c>
      <c r="I39" s="28"/>
      <c r="J39" s="30"/>
      <c r="K39" s="23" t="str">
        <f aca="true">IF(B39="","",IF(J39&lt;&gt;"","Resolvido",IF(H39="","Sem data",IF(H39&lt;TODAY(),"Prazo vencido","Na quarentena"))))</f>
        <v/>
      </c>
    </row>
    <row r="40" customFormat="false" ht="15" hidden="false" customHeight="false" outlineLevel="0" collapsed="false">
      <c r="A40" s="23" t="n">
        <v>35</v>
      </c>
      <c r="B40" s="28"/>
      <c r="C40" s="28"/>
      <c r="D40" s="29"/>
      <c r="E40" s="28"/>
      <c r="F40" s="28"/>
      <c r="G40" s="30"/>
      <c r="H40" s="31" t="str">
        <f aca="false">IF(G40="","",G40+$D$4)</f>
        <v/>
      </c>
      <c r="I40" s="28"/>
      <c r="J40" s="30"/>
      <c r="K40" s="23" t="str">
        <f aca="true">IF(B40="","",IF(J40&lt;&gt;"","Resolvido",IF(H40="","Sem data",IF(H40&lt;TODAY(),"Prazo vencido","Na quarentena"))))</f>
        <v/>
      </c>
    </row>
    <row r="41" customFormat="false" ht="15" hidden="false" customHeight="false" outlineLevel="0" collapsed="false">
      <c r="A41" s="23" t="n">
        <v>36</v>
      </c>
      <c r="B41" s="28"/>
      <c r="C41" s="28"/>
      <c r="D41" s="29"/>
      <c r="E41" s="28"/>
      <c r="F41" s="28"/>
      <c r="G41" s="30"/>
      <c r="H41" s="31" t="str">
        <f aca="false">IF(G41="","",G41+$D$4)</f>
        <v/>
      </c>
      <c r="I41" s="28"/>
      <c r="J41" s="30"/>
      <c r="K41" s="23" t="str">
        <f aca="true">IF(B41="","",IF(J41&lt;&gt;"","Resolvido",IF(H41="","Sem data",IF(H41&lt;TODAY(),"Prazo vencido","Na quarentena"))))</f>
        <v/>
      </c>
    </row>
    <row r="42" customFormat="false" ht="15" hidden="false" customHeight="false" outlineLevel="0" collapsed="false">
      <c r="A42" s="23" t="n">
        <v>37</v>
      </c>
      <c r="B42" s="28"/>
      <c r="C42" s="28"/>
      <c r="D42" s="29"/>
      <c r="E42" s="28"/>
      <c r="F42" s="28"/>
      <c r="G42" s="30"/>
      <c r="H42" s="31" t="str">
        <f aca="false">IF(G42="","",G42+$D$4)</f>
        <v/>
      </c>
      <c r="I42" s="28"/>
      <c r="J42" s="30"/>
      <c r="K42" s="23" t="str">
        <f aca="true">IF(B42="","",IF(J42&lt;&gt;"","Resolvido",IF(H42="","Sem data",IF(H42&lt;TODAY(),"Prazo vencido","Na quarentena"))))</f>
        <v/>
      </c>
    </row>
    <row r="43" customFormat="false" ht="15" hidden="false" customHeight="false" outlineLevel="0" collapsed="false">
      <c r="A43" s="23" t="n">
        <v>38</v>
      </c>
      <c r="B43" s="28"/>
      <c r="C43" s="28"/>
      <c r="D43" s="29"/>
      <c r="E43" s="28"/>
      <c r="F43" s="28"/>
      <c r="G43" s="30"/>
      <c r="H43" s="31" t="str">
        <f aca="false">IF(G43="","",G43+$D$4)</f>
        <v/>
      </c>
      <c r="I43" s="28"/>
      <c r="J43" s="30"/>
      <c r="K43" s="23" t="str">
        <f aca="true">IF(B43="","",IF(J43&lt;&gt;"","Resolvido",IF(H43="","Sem data",IF(H43&lt;TODAY(),"Prazo vencido","Na quarentena"))))</f>
        <v/>
      </c>
    </row>
    <row r="44" customFormat="false" ht="15" hidden="false" customHeight="false" outlineLevel="0" collapsed="false">
      <c r="A44" s="23" t="n">
        <v>39</v>
      </c>
      <c r="B44" s="28"/>
      <c r="C44" s="28"/>
      <c r="D44" s="29"/>
      <c r="E44" s="28"/>
      <c r="F44" s="28"/>
      <c r="G44" s="30"/>
      <c r="H44" s="31" t="str">
        <f aca="false">IF(G44="","",G44+$D$4)</f>
        <v/>
      </c>
      <c r="I44" s="28"/>
      <c r="J44" s="30"/>
      <c r="K44" s="23" t="str">
        <f aca="true">IF(B44="","",IF(J44&lt;&gt;"","Resolvido",IF(H44="","Sem data",IF(H44&lt;TODAY(),"Prazo vencido","Na quarentena"))))</f>
        <v/>
      </c>
    </row>
    <row r="45" customFormat="false" ht="15" hidden="false" customHeight="false" outlineLevel="0" collapsed="false">
      <c r="A45" s="23" t="n">
        <v>40</v>
      </c>
      <c r="B45" s="28"/>
      <c r="C45" s="28"/>
      <c r="D45" s="29"/>
      <c r="E45" s="28"/>
      <c r="F45" s="28"/>
      <c r="G45" s="30"/>
      <c r="H45" s="31" t="str">
        <f aca="false">IF(G45="","",G45+$D$4)</f>
        <v/>
      </c>
      <c r="I45" s="28"/>
      <c r="J45" s="30"/>
      <c r="K45" s="23" t="str">
        <f aca="true">IF(B45="","",IF(J45&lt;&gt;"","Resolvido",IF(H45="","Sem data",IF(H45&lt;TODAY(),"Prazo vencido","Na quarentena"))))</f>
        <v/>
      </c>
    </row>
    <row r="46" customFormat="false" ht="15" hidden="false" customHeight="false" outlineLevel="0" collapsed="false">
      <c r="A46" s="23" t="n">
        <v>41</v>
      </c>
      <c r="B46" s="28"/>
      <c r="C46" s="28"/>
      <c r="D46" s="29"/>
      <c r="E46" s="28"/>
      <c r="F46" s="28"/>
      <c r="G46" s="30"/>
      <c r="H46" s="31" t="str">
        <f aca="false">IF(G46="","",G46+$D$4)</f>
        <v/>
      </c>
      <c r="I46" s="28"/>
      <c r="J46" s="30"/>
      <c r="K46" s="23" t="str">
        <f aca="true">IF(B46="","",IF(J46&lt;&gt;"","Resolvido",IF(H46="","Sem data",IF(H46&lt;TODAY(),"Prazo vencido","Na quarentena"))))</f>
        <v/>
      </c>
    </row>
    <row r="47" customFormat="false" ht="15" hidden="false" customHeight="false" outlineLevel="0" collapsed="false">
      <c r="A47" s="23" t="n">
        <v>42</v>
      </c>
      <c r="B47" s="28"/>
      <c r="C47" s="28"/>
      <c r="D47" s="29"/>
      <c r="E47" s="28"/>
      <c r="F47" s="28"/>
      <c r="G47" s="30"/>
      <c r="H47" s="31" t="str">
        <f aca="false">IF(G47="","",G47+$D$4)</f>
        <v/>
      </c>
      <c r="I47" s="28"/>
      <c r="J47" s="30"/>
      <c r="K47" s="23" t="str">
        <f aca="true">IF(B47="","",IF(J47&lt;&gt;"","Resolvido",IF(H47="","Sem data",IF(H47&lt;TODAY(),"Prazo vencido","Na quarentena"))))</f>
        <v/>
      </c>
    </row>
    <row r="48" customFormat="false" ht="15" hidden="false" customHeight="false" outlineLevel="0" collapsed="false">
      <c r="A48" s="23" t="n">
        <v>43</v>
      </c>
      <c r="B48" s="28"/>
      <c r="C48" s="28"/>
      <c r="D48" s="29"/>
      <c r="E48" s="28"/>
      <c r="F48" s="28"/>
      <c r="G48" s="30"/>
      <c r="H48" s="31" t="str">
        <f aca="false">IF(G48="","",G48+$D$4)</f>
        <v/>
      </c>
      <c r="I48" s="28"/>
      <c r="J48" s="30"/>
      <c r="K48" s="23" t="str">
        <f aca="true">IF(B48="","",IF(J48&lt;&gt;"","Resolvido",IF(H48="","Sem data",IF(H48&lt;TODAY(),"Prazo vencido","Na quarentena"))))</f>
        <v/>
      </c>
    </row>
    <row r="49" customFormat="false" ht="15" hidden="false" customHeight="false" outlineLevel="0" collapsed="false">
      <c r="A49" s="23" t="n">
        <v>44</v>
      </c>
      <c r="B49" s="28"/>
      <c r="C49" s="28"/>
      <c r="D49" s="29"/>
      <c r="E49" s="28"/>
      <c r="F49" s="28"/>
      <c r="G49" s="30"/>
      <c r="H49" s="31" t="str">
        <f aca="false">IF(G49="","",G49+$D$4)</f>
        <v/>
      </c>
      <c r="I49" s="28"/>
      <c r="J49" s="30"/>
      <c r="K49" s="23" t="str">
        <f aca="true">IF(B49="","",IF(J49&lt;&gt;"","Resolvido",IF(H49="","Sem data",IF(H49&lt;TODAY(),"Prazo vencido","Na quarentena"))))</f>
        <v/>
      </c>
    </row>
    <row r="50" customFormat="false" ht="15" hidden="false" customHeight="false" outlineLevel="0" collapsed="false">
      <c r="A50" s="23" t="n">
        <v>45</v>
      </c>
      <c r="B50" s="28"/>
      <c r="C50" s="28"/>
      <c r="D50" s="29"/>
      <c r="E50" s="28"/>
      <c r="F50" s="28"/>
      <c r="G50" s="30"/>
      <c r="H50" s="31" t="str">
        <f aca="false">IF(G50="","",G50+$D$4)</f>
        <v/>
      </c>
      <c r="I50" s="28"/>
      <c r="J50" s="30"/>
      <c r="K50" s="23" t="str">
        <f aca="true">IF(B50="","",IF(J50&lt;&gt;"","Resolvido",IF(H50="","Sem data",IF(H50&lt;TODAY(),"Prazo vencido","Na quarentena"))))</f>
        <v/>
      </c>
    </row>
    <row r="51" customFormat="false" ht="15" hidden="false" customHeight="false" outlineLevel="0" collapsed="false">
      <c r="A51" s="23" t="n">
        <v>46</v>
      </c>
      <c r="B51" s="28"/>
      <c r="C51" s="28"/>
      <c r="D51" s="29"/>
      <c r="E51" s="28"/>
      <c r="F51" s="28"/>
      <c r="G51" s="30"/>
      <c r="H51" s="31" t="str">
        <f aca="false">IF(G51="","",G51+$D$4)</f>
        <v/>
      </c>
      <c r="I51" s="28"/>
      <c r="J51" s="30"/>
      <c r="K51" s="23" t="str">
        <f aca="true">IF(B51="","",IF(J51&lt;&gt;"","Resolvido",IF(H51="","Sem data",IF(H51&lt;TODAY(),"Prazo vencido","Na quarentena"))))</f>
        <v/>
      </c>
    </row>
    <row r="52" customFormat="false" ht="15" hidden="false" customHeight="false" outlineLevel="0" collapsed="false">
      <c r="A52" s="23" t="n">
        <v>47</v>
      </c>
      <c r="B52" s="28"/>
      <c r="C52" s="28"/>
      <c r="D52" s="29"/>
      <c r="E52" s="28"/>
      <c r="F52" s="28"/>
      <c r="G52" s="30"/>
      <c r="H52" s="31" t="str">
        <f aca="false">IF(G52="","",G52+$D$4)</f>
        <v/>
      </c>
      <c r="I52" s="28"/>
      <c r="J52" s="30"/>
      <c r="K52" s="23" t="str">
        <f aca="true">IF(B52="","",IF(J52&lt;&gt;"","Resolvido",IF(H52="","Sem data",IF(H52&lt;TODAY(),"Prazo vencido","Na quarentena"))))</f>
        <v/>
      </c>
    </row>
    <row r="53" customFormat="false" ht="15" hidden="false" customHeight="false" outlineLevel="0" collapsed="false">
      <c r="A53" s="23" t="n">
        <v>48</v>
      </c>
      <c r="B53" s="28"/>
      <c r="C53" s="28"/>
      <c r="D53" s="29"/>
      <c r="E53" s="28"/>
      <c r="F53" s="28"/>
      <c r="G53" s="30"/>
      <c r="H53" s="31" t="str">
        <f aca="false">IF(G53="","",G53+$D$4)</f>
        <v/>
      </c>
      <c r="I53" s="28"/>
      <c r="J53" s="30"/>
      <c r="K53" s="23" t="str">
        <f aca="true">IF(B53="","",IF(J53&lt;&gt;"","Resolvido",IF(H53="","Sem data",IF(H53&lt;TODAY(),"Prazo vencido","Na quarentena"))))</f>
        <v/>
      </c>
    </row>
    <row r="54" customFormat="false" ht="15" hidden="false" customHeight="false" outlineLevel="0" collapsed="false">
      <c r="A54" s="23" t="n">
        <v>49</v>
      </c>
      <c r="B54" s="28"/>
      <c r="C54" s="28"/>
      <c r="D54" s="29"/>
      <c r="E54" s="28"/>
      <c r="F54" s="28"/>
      <c r="G54" s="30"/>
      <c r="H54" s="31" t="str">
        <f aca="false">IF(G54="","",G54+$D$4)</f>
        <v/>
      </c>
      <c r="I54" s="28"/>
      <c r="J54" s="30"/>
      <c r="K54" s="23" t="str">
        <f aca="true">IF(B54="","",IF(J54&lt;&gt;"","Resolvido",IF(H54="","Sem data",IF(H54&lt;TODAY(),"Prazo vencido","Na quarentena"))))</f>
        <v/>
      </c>
    </row>
    <row r="55" customFormat="false" ht="15" hidden="false" customHeight="false" outlineLevel="0" collapsed="false">
      <c r="A55" s="23" t="n">
        <v>50</v>
      </c>
      <c r="B55" s="28"/>
      <c r="C55" s="28"/>
      <c r="D55" s="29"/>
      <c r="E55" s="28"/>
      <c r="F55" s="28"/>
      <c r="G55" s="30"/>
      <c r="H55" s="31" t="str">
        <f aca="false">IF(G55="","",G55+$D$4)</f>
        <v/>
      </c>
      <c r="I55" s="28"/>
      <c r="J55" s="30"/>
      <c r="K55" s="23" t="str">
        <f aca="true">IF(B55="","",IF(J55&lt;&gt;"","Resolvido",IF(H55="","Sem data",IF(H55&lt;TODAY(),"Prazo vencido","Na quarentena"))))</f>
        <v/>
      </c>
    </row>
    <row r="56" customFormat="false" ht="15" hidden="false" customHeight="false" outlineLevel="0" collapsed="false">
      <c r="A56" s="23" t="n">
        <v>51</v>
      </c>
      <c r="B56" s="28"/>
      <c r="C56" s="28"/>
      <c r="D56" s="29"/>
      <c r="E56" s="28"/>
      <c r="F56" s="28"/>
      <c r="G56" s="30"/>
      <c r="H56" s="31" t="str">
        <f aca="false">IF(G56="","",G56+$D$4)</f>
        <v/>
      </c>
      <c r="I56" s="28"/>
      <c r="J56" s="30"/>
      <c r="K56" s="23" t="str">
        <f aca="true">IF(B56="","",IF(J56&lt;&gt;"","Resolvido",IF(H56="","Sem data",IF(H56&lt;TODAY(),"Prazo vencido","Na quarentena"))))</f>
        <v/>
      </c>
    </row>
    <row r="57" customFormat="false" ht="15" hidden="false" customHeight="false" outlineLevel="0" collapsed="false">
      <c r="A57" s="23" t="n">
        <v>52</v>
      </c>
      <c r="B57" s="28"/>
      <c r="C57" s="28"/>
      <c r="D57" s="29"/>
      <c r="E57" s="28"/>
      <c r="F57" s="28"/>
      <c r="G57" s="30"/>
      <c r="H57" s="31" t="str">
        <f aca="false">IF(G57="","",G57+$D$4)</f>
        <v/>
      </c>
      <c r="I57" s="28"/>
      <c r="J57" s="30"/>
      <c r="K57" s="23" t="str">
        <f aca="true">IF(B57="","",IF(J57&lt;&gt;"","Resolvido",IF(H57="","Sem data",IF(H57&lt;TODAY(),"Prazo vencido","Na quarentena"))))</f>
        <v/>
      </c>
    </row>
    <row r="58" customFormat="false" ht="15" hidden="false" customHeight="false" outlineLevel="0" collapsed="false">
      <c r="A58" s="23" t="n">
        <v>53</v>
      </c>
      <c r="B58" s="28"/>
      <c r="C58" s="28"/>
      <c r="D58" s="29"/>
      <c r="E58" s="28"/>
      <c r="F58" s="28"/>
      <c r="G58" s="30"/>
      <c r="H58" s="31" t="str">
        <f aca="false">IF(G58="","",G58+$D$4)</f>
        <v/>
      </c>
      <c r="I58" s="28"/>
      <c r="J58" s="30"/>
      <c r="K58" s="23" t="str">
        <f aca="true">IF(B58="","",IF(J58&lt;&gt;"","Resolvido",IF(H58="","Sem data",IF(H58&lt;TODAY(),"Prazo vencido","Na quarentena"))))</f>
        <v/>
      </c>
    </row>
    <row r="59" customFormat="false" ht="15" hidden="false" customHeight="false" outlineLevel="0" collapsed="false">
      <c r="A59" s="23" t="n">
        <v>54</v>
      </c>
      <c r="B59" s="28"/>
      <c r="C59" s="28"/>
      <c r="D59" s="29"/>
      <c r="E59" s="28"/>
      <c r="F59" s="28"/>
      <c r="G59" s="30"/>
      <c r="H59" s="31" t="str">
        <f aca="false">IF(G59="","",G59+$D$4)</f>
        <v/>
      </c>
      <c r="I59" s="28"/>
      <c r="J59" s="30"/>
      <c r="K59" s="23" t="str">
        <f aca="true">IF(B59="","",IF(J59&lt;&gt;"","Resolvido",IF(H59="","Sem data",IF(H59&lt;TODAY(),"Prazo vencido","Na quarentena"))))</f>
        <v/>
      </c>
    </row>
    <row r="60" customFormat="false" ht="15" hidden="false" customHeight="false" outlineLevel="0" collapsed="false">
      <c r="A60" s="23" t="n">
        <v>55</v>
      </c>
      <c r="B60" s="28"/>
      <c r="C60" s="28"/>
      <c r="D60" s="29"/>
      <c r="E60" s="28"/>
      <c r="F60" s="28"/>
      <c r="G60" s="30"/>
      <c r="H60" s="31" t="str">
        <f aca="false">IF(G60="","",G60+$D$4)</f>
        <v/>
      </c>
      <c r="I60" s="28"/>
      <c r="J60" s="30"/>
      <c r="K60" s="23" t="str">
        <f aca="true">IF(B60="","",IF(J60&lt;&gt;"","Resolvido",IF(H60="","Sem data",IF(H60&lt;TODAY(),"Prazo vencido","Na quarentena"))))</f>
        <v/>
      </c>
    </row>
    <row r="61" customFormat="false" ht="15" hidden="false" customHeight="false" outlineLevel="0" collapsed="false">
      <c r="A61" s="23" t="n">
        <v>56</v>
      </c>
      <c r="B61" s="28"/>
      <c r="C61" s="28"/>
      <c r="D61" s="29"/>
      <c r="E61" s="28"/>
      <c r="F61" s="28"/>
      <c r="G61" s="30"/>
      <c r="H61" s="31" t="str">
        <f aca="false">IF(G61="","",G61+$D$4)</f>
        <v/>
      </c>
      <c r="I61" s="28"/>
      <c r="J61" s="30"/>
      <c r="K61" s="23" t="str">
        <f aca="true">IF(B61="","",IF(J61&lt;&gt;"","Resolvido",IF(H61="","Sem data",IF(H61&lt;TODAY(),"Prazo vencido","Na quarentena"))))</f>
        <v/>
      </c>
    </row>
    <row r="62" customFormat="false" ht="15" hidden="false" customHeight="false" outlineLevel="0" collapsed="false">
      <c r="A62" s="23" t="n">
        <v>57</v>
      </c>
      <c r="B62" s="28"/>
      <c r="C62" s="28"/>
      <c r="D62" s="29"/>
      <c r="E62" s="28"/>
      <c r="F62" s="28"/>
      <c r="G62" s="30"/>
      <c r="H62" s="31" t="str">
        <f aca="false">IF(G62="","",G62+$D$4)</f>
        <v/>
      </c>
      <c r="I62" s="28"/>
      <c r="J62" s="30"/>
      <c r="K62" s="23" t="str">
        <f aca="true">IF(B62="","",IF(J62&lt;&gt;"","Resolvido",IF(H62="","Sem data",IF(H62&lt;TODAY(),"Prazo vencido","Na quarentena"))))</f>
        <v/>
      </c>
    </row>
    <row r="63" customFormat="false" ht="15" hidden="false" customHeight="false" outlineLevel="0" collapsed="false">
      <c r="A63" s="23" t="n">
        <v>58</v>
      </c>
      <c r="B63" s="28"/>
      <c r="C63" s="28"/>
      <c r="D63" s="29"/>
      <c r="E63" s="28"/>
      <c r="F63" s="28"/>
      <c r="G63" s="30"/>
      <c r="H63" s="31" t="str">
        <f aca="false">IF(G63="","",G63+$D$4)</f>
        <v/>
      </c>
      <c r="I63" s="28"/>
      <c r="J63" s="30"/>
      <c r="K63" s="23" t="str">
        <f aca="true">IF(B63="","",IF(J63&lt;&gt;"","Resolvido",IF(H63="","Sem data",IF(H63&lt;TODAY(),"Prazo vencido","Na quarentena"))))</f>
        <v/>
      </c>
    </row>
    <row r="64" customFormat="false" ht="15" hidden="false" customHeight="false" outlineLevel="0" collapsed="false">
      <c r="A64" s="23" t="n">
        <v>59</v>
      </c>
      <c r="B64" s="28"/>
      <c r="C64" s="28"/>
      <c r="D64" s="29"/>
      <c r="E64" s="28"/>
      <c r="F64" s="28"/>
      <c r="G64" s="30"/>
      <c r="H64" s="31" t="str">
        <f aca="false">IF(G64="","",G64+$D$4)</f>
        <v/>
      </c>
      <c r="I64" s="28"/>
      <c r="J64" s="30"/>
      <c r="K64" s="23" t="str">
        <f aca="true">IF(B64="","",IF(J64&lt;&gt;"","Resolvido",IF(H64="","Sem data",IF(H64&lt;TODAY(),"Prazo vencido","Na quarentena"))))</f>
        <v/>
      </c>
    </row>
    <row r="65" customFormat="false" ht="15" hidden="false" customHeight="false" outlineLevel="0" collapsed="false">
      <c r="A65" s="23" t="n">
        <v>60</v>
      </c>
      <c r="B65" s="28"/>
      <c r="C65" s="28"/>
      <c r="D65" s="29"/>
      <c r="E65" s="28"/>
      <c r="F65" s="28"/>
      <c r="G65" s="30"/>
      <c r="H65" s="31" t="str">
        <f aca="false">IF(G65="","",G65+$D$4)</f>
        <v/>
      </c>
      <c r="I65" s="28"/>
      <c r="J65" s="30"/>
      <c r="K65" s="23" t="str">
        <f aca="true">IF(B65="","",IF(J65&lt;&gt;"","Resolvido",IF(H65="","Sem data",IF(H65&lt;TODAY(),"Prazo vencido","Na quarentena"))))</f>
        <v/>
      </c>
    </row>
    <row r="66" customFormat="false" ht="15" hidden="false" customHeight="false" outlineLevel="0" collapsed="false">
      <c r="A66" s="23" t="n">
        <v>61</v>
      </c>
      <c r="B66" s="28"/>
      <c r="C66" s="28"/>
      <c r="D66" s="29"/>
      <c r="E66" s="28"/>
      <c r="F66" s="28"/>
      <c r="G66" s="30"/>
      <c r="H66" s="31" t="str">
        <f aca="false">IF(G66="","",G66+$D$4)</f>
        <v/>
      </c>
      <c r="I66" s="28"/>
      <c r="J66" s="30"/>
      <c r="K66" s="23" t="str">
        <f aca="true">IF(B66="","",IF(J66&lt;&gt;"","Resolvido",IF(H66="","Sem data",IF(H66&lt;TODAY(),"Prazo vencido","Na quarentena"))))</f>
        <v/>
      </c>
    </row>
    <row r="67" customFormat="false" ht="15" hidden="false" customHeight="false" outlineLevel="0" collapsed="false">
      <c r="A67" s="23" t="n">
        <v>62</v>
      </c>
      <c r="B67" s="28"/>
      <c r="C67" s="28"/>
      <c r="D67" s="29"/>
      <c r="E67" s="28"/>
      <c r="F67" s="28"/>
      <c r="G67" s="30"/>
      <c r="H67" s="31" t="str">
        <f aca="false">IF(G67="","",G67+$D$4)</f>
        <v/>
      </c>
      <c r="I67" s="28"/>
      <c r="J67" s="30"/>
      <c r="K67" s="23" t="str">
        <f aca="true">IF(B67="","",IF(J67&lt;&gt;"","Resolvido",IF(H67="","Sem data",IF(H67&lt;TODAY(),"Prazo vencido","Na quarentena"))))</f>
        <v/>
      </c>
    </row>
    <row r="68" customFormat="false" ht="15" hidden="false" customHeight="false" outlineLevel="0" collapsed="false">
      <c r="A68" s="23" t="n">
        <v>63</v>
      </c>
      <c r="B68" s="28"/>
      <c r="C68" s="28"/>
      <c r="D68" s="29"/>
      <c r="E68" s="28"/>
      <c r="F68" s="28"/>
      <c r="G68" s="30"/>
      <c r="H68" s="31" t="str">
        <f aca="false">IF(G68="","",G68+$D$4)</f>
        <v/>
      </c>
      <c r="I68" s="28"/>
      <c r="J68" s="30"/>
      <c r="K68" s="23" t="str">
        <f aca="true">IF(B68="","",IF(J68&lt;&gt;"","Resolvido",IF(H68="","Sem data",IF(H68&lt;TODAY(),"Prazo vencido","Na quarentena"))))</f>
        <v/>
      </c>
    </row>
    <row r="69" customFormat="false" ht="15" hidden="false" customHeight="false" outlineLevel="0" collapsed="false">
      <c r="A69" s="23" t="n">
        <v>64</v>
      </c>
      <c r="B69" s="28"/>
      <c r="C69" s="28"/>
      <c r="D69" s="29"/>
      <c r="E69" s="28"/>
      <c r="F69" s="28"/>
      <c r="G69" s="30"/>
      <c r="H69" s="31" t="str">
        <f aca="false">IF(G69="","",G69+$D$4)</f>
        <v/>
      </c>
      <c r="I69" s="28"/>
      <c r="J69" s="30"/>
      <c r="K69" s="23" t="str">
        <f aca="true">IF(B69="","",IF(J69&lt;&gt;"","Resolvido",IF(H69="","Sem data",IF(H69&lt;TODAY(),"Prazo vencido","Na quarentena"))))</f>
        <v/>
      </c>
    </row>
    <row r="70" customFormat="false" ht="15" hidden="false" customHeight="false" outlineLevel="0" collapsed="false">
      <c r="A70" s="23" t="n">
        <v>65</v>
      </c>
      <c r="B70" s="28"/>
      <c r="C70" s="28"/>
      <c r="D70" s="29"/>
      <c r="E70" s="28"/>
      <c r="F70" s="28"/>
      <c r="G70" s="30"/>
      <c r="H70" s="31" t="str">
        <f aca="false">IF(G70="","",G70+$D$4)</f>
        <v/>
      </c>
      <c r="I70" s="28"/>
      <c r="J70" s="30"/>
      <c r="K70" s="23" t="str">
        <f aca="true">IF(B70="","",IF(J70&lt;&gt;"","Resolvido",IF(H70="","Sem data",IF(H70&lt;TODAY(),"Prazo vencido","Na quarentena"))))</f>
        <v/>
      </c>
    </row>
    <row r="71" customFormat="false" ht="15" hidden="false" customHeight="false" outlineLevel="0" collapsed="false">
      <c r="A71" s="23" t="n">
        <v>66</v>
      </c>
      <c r="B71" s="28"/>
      <c r="C71" s="28"/>
      <c r="D71" s="29"/>
      <c r="E71" s="28"/>
      <c r="F71" s="28"/>
      <c r="G71" s="30"/>
      <c r="H71" s="31" t="str">
        <f aca="false">IF(G71="","",G71+$D$4)</f>
        <v/>
      </c>
      <c r="I71" s="28"/>
      <c r="J71" s="30"/>
      <c r="K71" s="23" t="str">
        <f aca="true">IF(B71="","",IF(J71&lt;&gt;"","Resolvido",IF(H71="","Sem data",IF(H71&lt;TODAY(),"Prazo vencido","Na quarentena"))))</f>
        <v/>
      </c>
    </row>
    <row r="72" customFormat="false" ht="15" hidden="false" customHeight="false" outlineLevel="0" collapsed="false">
      <c r="A72" s="23" t="n">
        <v>67</v>
      </c>
      <c r="B72" s="28"/>
      <c r="C72" s="28"/>
      <c r="D72" s="29"/>
      <c r="E72" s="28"/>
      <c r="F72" s="28"/>
      <c r="G72" s="30"/>
      <c r="H72" s="31" t="str">
        <f aca="false">IF(G72="","",G72+$D$4)</f>
        <v/>
      </c>
      <c r="I72" s="28"/>
      <c r="J72" s="30"/>
      <c r="K72" s="23" t="str">
        <f aca="true">IF(B72="","",IF(J72&lt;&gt;"","Resolvido",IF(H72="","Sem data",IF(H72&lt;TODAY(),"Prazo vencido","Na quarentena"))))</f>
        <v/>
      </c>
    </row>
    <row r="73" customFormat="false" ht="15" hidden="false" customHeight="false" outlineLevel="0" collapsed="false">
      <c r="A73" s="23" t="n">
        <v>68</v>
      </c>
      <c r="B73" s="28"/>
      <c r="C73" s="28"/>
      <c r="D73" s="29"/>
      <c r="E73" s="28"/>
      <c r="F73" s="28"/>
      <c r="G73" s="30"/>
      <c r="H73" s="31" t="str">
        <f aca="false">IF(G73="","",G73+$D$4)</f>
        <v/>
      </c>
      <c r="I73" s="28"/>
      <c r="J73" s="30"/>
      <c r="K73" s="23" t="str">
        <f aca="true">IF(B73="","",IF(J73&lt;&gt;"","Resolvido",IF(H73="","Sem data",IF(H73&lt;TODAY(),"Prazo vencido","Na quarentena"))))</f>
        <v/>
      </c>
    </row>
    <row r="74" customFormat="false" ht="15" hidden="false" customHeight="false" outlineLevel="0" collapsed="false">
      <c r="A74" s="23" t="n">
        <v>69</v>
      </c>
      <c r="B74" s="28"/>
      <c r="C74" s="28"/>
      <c r="D74" s="29"/>
      <c r="E74" s="28"/>
      <c r="F74" s="28"/>
      <c r="G74" s="30"/>
      <c r="H74" s="31" t="str">
        <f aca="false">IF(G74="","",G74+$D$4)</f>
        <v/>
      </c>
      <c r="I74" s="28"/>
      <c r="J74" s="30"/>
      <c r="K74" s="23" t="str">
        <f aca="true">IF(B74="","",IF(J74&lt;&gt;"","Resolvido",IF(H74="","Sem data",IF(H74&lt;TODAY(),"Prazo vencido","Na quarentena"))))</f>
        <v/>
      </c>
    </row>
    <row r="75" customFormat="false" ht="15" hidden="false" customHeight="false" outlineLevel="0" collapsed="false">
      <c r="A75" s="23" t="n">
        <v>70</v>
      </c>
      <c r="B75" s="28"/>
      <c r="C75" s="28"/>
      <c r="D75" s="29"/>
      <c r="E75" s="28"/>
      <c r="F75" s="28"/>
      <c r="G75" s="30"/>
      <c r="H75" s="31" t="str">
        <f aca="false">IF(G75="","",G75+$D$4)</f>
        <v/>
      </c>
      <c r="I75" s="28"/>
      <c r="J75" s="30"/>
      <c r="K75" s="23" t="str">
        <f aca="true">IF(B75="","",IF(J75&lt;&gt;"","Resolvido",IF(H75="","Sem data",IF(H75&lt;TODAY(),"Prazo vencido","Na quarentena"))))</f>
        <v/>
      </c>
    </row>
    <row r="76" customFormat="false" ht="15" hidden="false" customHeight="false" outlineLevel="0" collapsed="false">
      <c r="A76" s="23" t="n">
        <v>71</v>
      </c>
      <c r="B76" s="28"/>
      <c r="C76" s="28"/>
      <c r="D76" s="29"/>
      <c r="E76" s="28"/>
      <c r="F76" s="28"/>
      <c r="G76" s="30"/>
      <c r="H76" s="31" t="str">
        <f aca="false">IF(G76="","",G76+$D$4)</f>
        <v/>
      </c>
      <c r="I76" s="28"/>
      <c r="J76" s="30"/>
      <c r="K76" s="23" t="str">
        <f aca="true">IF(B76="","",IF(J76&lt;&gt;"","Resolvido",IF(H76="","Sem data",IF(H76&lt;TODAY(),"Prazo vencido","Na quarentena"))))</f>
        <v/>
      </c>
    </row>
    <row r="77" customFormat="false" ht="15" hidden="false" customHeight="false" outlineLevel="0" collapsed="false">
      <c r="A77" s="23" t="n">
        <v>72</v>
      </c>
      <c r="B77" s="28"/>
      <c r="C77" s="28"/>
      <c r="D77" s="29"/>
      <c r="E77" s="28"/>
      <c r="F77" s="28"/>
      <c r="G77" s="30"/>
      <c r="H77" s="31" t="str">
        <f aca="false">IF(G77="","",G77+$D$4)</f>
        <v/>
      </c>
      <c r="I77" s="28"/>
      <c r="J77" s="30"/>
      <c r="K77" s="23" t="str">
        <f aca="true">IF(B77="","",IF(J77&lt;&gt;"","Resolvido",IF(H77="","Sem data",IF(H77&lt;TODAY(),"Prazo vencido","Na quarentena"))))</f>
        <v/>
      </c>
    </row>
    <row r="78" customFormat="false" ht="15" hidden="false" customHeight="false" outlineLevel="0" collapsed="false">
      <c r="A78" s="23" t="n">
        <v>73</v>
      </c>
      <c r="B78" s="28"/>
      <c r="C78" s="28"/>
      <c r="D78" s="29"/>
      <c r="E78" s="28"/>
      <c r="F78" s="28"/>
      <c r="G78" s="30"/>
      <c r="H78" s="31" t="str">
        <f aca="false">IF(G78="","",G78+$D$4)</f>
        <v/>
      </c>
      <c r="I78" s="28"/>
      <c r="J78" s="30"/>
      <c r="K78" s="23" t="str">
        <f aca="true">IF(B78="","",IF(J78&lt;&gt;"","Resolvido",IF(H78="","Sem data",IF(H78&lt;TODAY(),"Prazo vencido","Na quarentena"))))</f>
        <v/>
      </c>
    </row>
    <row r="79" customFormat="false" ht="15" hidden="false" customHeight="false" outlineLevel="0" collapsed="false">
      <c r="A79" s="23" t="n">
        <v>74</v>
      </c>
      <c r="B79" s="28"/>
      <c r="C79" s="28"/>
      <c r="D79" s="29"/>
      <c r="E79" s="28"/>
      <c r="F79" s="28"/>
      <c r="G79" s="30"/>
      <c r="H79" s="31" t="str">
        <f aca="false">IF(G79="","",G79+$D$4)</f>
        <v/>
      </c>
      <c r="I79" s="28"/>
      <c r="J79" s="30"/>
      <c r="K79" s="23" t="str">
        <f aca="true">IF(B79="","",IF(J79&lt;&gt;"","Resolvido",IF(H79="","Sem data",IF(H79&lt;TODAY(),"Prazo vencido","Na quarentena"))))</f>
        <v/>
      </c>
    </row>
    <row r="80" customFormat="false" ht="15" hidden="false" customHeight="false" outlineLevel="0" collapsed="false">
      <c r="A80" s="23" t="n">
        <v>75</v>
      </c>
      <c r="B80" s="28"/>
      <c r="C80" s="28"/>
      <c r="D80" s="29"/>
      <c r="E80" s="28"/>
      <c r="F80" s="28"/>
      <c r="G80" s="30"/>
      <c r="H80" s="31" t="str">
        <f aca="false">IF(G80="","",G80+$D$4)</f>
        <v/>
      </c>
      <c r="I80" s="28"/>
      <c r="J80" s="30"/>
      <c r="K80" s="23" t="str">
        <f aca="true">IF(B80="","",IF(J80&lt;&gt;"","Resolvido",IF(H80="","Sem data",IF(H80&lt;TODAY(),"Prazo vencido","Na quarentena"))))</f>
        <v/>
      </c>
    </row>
    <row r="81" customFormat="false" ht="15" hidden="false" customHeight="false" outlineLevel="0" collapsed="false">
      <c r="A81" s="23" t="n">
        <v>76</v>
      </c>
      <c r="B81" s="28"/>
      <c r="C81" s="28"/>
      <c r="D81" s="29"/>
      <c r="E81" s="28"/>
      <c r="F81" s="28"/>
      <c r="G81" s="30"/>
      <c r="H81" s="31" t="str">
        <f aca="false">IF(G81="","",G81+$D$4)</f>
        <v/>
      </c>
      <c r="I81" s="28"/>
      <c r="J81" s="30"/>
      <c r="K81" s="23" t="str">
        <f aca="true">IF(B81="","",IF(J81&lt;&gt;"","Resolvido",IF(H81="","Sem data",IF(H81&lt;TODAY(),"Prazo vencido","Na quarentena"))))</f>
        <v/>
      </c>
    </row>
    <row r="82" customFormat="false" ht="15" hidden="false" customHeight="false" outlineLevel="0" collapsed="false">
      <c r="A82" s="23" t="n">
        <v>77</v>
      </c>
      <c r="B82" s="28"/>
      <c r="C82" s="28"/>
      <c r="D82" s="29"/>
      <c r="E82" s="28"/>
      <c r="F82" s="28"/>
      <c r="G82" s="30"/>
      <c r="H82" s="31" t="str">
        <f aca="false">IF(G82="","",G82+$D$4)</f>
        <v/>
      </c>
      <c r="I82" s="28"/>
      <c r="J82" s="30"/>
      <c r="K82" s="23" t="str">
        <f aca="true">IF(B82="","",IF(J82&lt;&gt;"","Resolvido",IF(H82="","Sem data",IF(H82&lt;TODAY(),"Prazo vencido","Na quarentena"))))</f>
        <v/>
      </c>
    </row>
    <row r="83" customFormat="false" ht="15" hidden="false" customHeight="false" outlineLevel="0" collapsed="false">
      <c r="A83" s="23" t="n">
        <v>78</v>
      </c>
      <c r="B83" s="28"/>
      <c r="C83" s="28"/>
      <c r="D83" s="29"/>
      <c r="E83" s="28"/>
      <c r="F83" s="28"/>
      <c r="G83" s="30"/>
      <c r="H83" s="31" t="str">
        <f aca="false">IF(G83="","",G83+$D$4)</f>
        <v/>
      </c>
      <c r="I83" s="28"/>
      <c r="J83" s="30"/>
      <c r="K83" s="23" t="str">
        <f aca="true">IF(B83="","",IF(J83&lt;&gt;"","Resolvido",IF(H83="","Sem data",IF(H83&lt;TODAY(),"Prazo vencido","Na quarentena"))))</f>
        <v/>
      </c>
    </row>
    <row r="84" customFormat="false" ht="15" hidden="false" customHeight="false" outlineLevel="0" collapsed="false">
      <c r="A84" s="23" t="n">
        <v>79</v>
      </c>
      <c r="B84" s="28"/>
      <c r="C84" s="28"/>
      <c r="D84" s="29"/>
      <c r="E84" s="28"/>
      <c r="F84" s="28"/>
      <c r="G84" s="30"/>
      <c r="H84" s="31" t="str">
        <f aca="false">IF(G84="","",G84+$D$4)</f>
        <v/>
      </c>
      <c r="I84" s="28"/>
      <c r="J84" s="30"/>
      <c r="K84" s="23" t="str">
        <f aca="true">IF(B84="","",IF(J84&lt;&gt;"","Resolvido",IF(H84="","Sem data",IF(H84&lt;TODAY(),"Prazo vencido","Na quarentena"))))</f>
        <v/>
      </c>
    </row>
    <row r="85" customFormat="false" ht="15" hidden="false" customHeight="false" outlineLevel="0" collapsed="false">
      <c r="A85" s="23" t="n">
        <v>80</v>
      </c>
      <c r="B85" s="28"/>
      <c r="C85" s="28"/>
      <c r="D85" s="29"/>
      <c r="E85" s="28"/>
      <c r="F85" s="28"/>
      <c r="G85" s="30"/>
      <c r="H85" s="31" t="str">
        <f aca="false">IF(G85="","",G85+$D$4)</f>
        <v/>
      </c>
      <c r="I85" s="28"/>
      <c r="J85" s="30"/>
      <c r="K85" s="23" t="str">
        <f aca="true">IF(B85="","",IF(J85&lt;&gt;"","Resolvido",IF(H85="","Sem data",IF(H85&lt;TODAY(),"Prazo vencido","Na quarentena"))))</f>
        <v/>
      </c>
    </row>
    <row r="87" customFormat="false" ht="15" hidden="false" customHeight="false" outlineLevel="0" collapsed="false">
      <c r="B87" s="6" t="s">
        <v>89</v>
      </c>
      <c r="D87" s="32" t="n">
        <f aca="false">COUNTIF(K6:K85,"Na quarentena")</f>
        <v>1</v>
      </c>
    </row>
    <row r="88" customFormat="false" ht="15" hidden="false" customHeight="false" outlineLevel="0" collapsed="false">
      <c r="B88" s="33" t="s">
        <v>90</v>
      </c>
      <c r="D88" s="32" t="n">
        <f aca="false">COUNTIF(K6:K85,"Prazo vencido")</f>
        <v>0</v>
      </c>
    </row>
    <row r="89" customFormat="false" ht="15" hidden="false" customHeight="false" outlineLevel="0" collapsed="false">
      <c r="B89" s="6" t="s">
        <v>91</v>
      </c>
      <c r="D89" s="32" t="n">
        <f aca="false">COUNTIF(K6:K85,"Resolvido")</f>
        <v>0</v>
      </c>
    </row>
  </sheetData>
  <conditionalFormatting sqref="K6:K85">
    <cfRule type="cellIs" priority="2" operator="equal" aboveAverage="0" equalAverage="0" bottom="0" percent="0" rank="0" text="" dxfId="3">
      <formula>"Prazo vencido"</formula>
    </cfRule>
    <cfRule type="cellIs" priority="3" operator="equal" aboveAverage="0" equalAverage="0" bottom="0" percent="0" rank="0" text="" dxfId="2">
      <formula>"Resolvido"</formula>
    </cfRule>
  </conditionalFormatting>
  <dataValidations count="2">
    <dataValidation allowBlank="true" errorStyle="stop" operator="between" showDropDown="false" showErrorMessage="false" showInputMessage="false" sqref="E6:E85" type="list">
      <formula1>"Sem uso na rotina,Com defeito,Em excesso,Ninguém sabe para que serve"</formula1>
      <formula2>0</formula2>
    </dataValidation>
    <dataValidation allowBlank="true" errorStyle="stop" operator="between" showDropDown="false" showErrorMessage="false" showInputMessage="false" sqref="I6:I85" type="list">
      <formula1>"Descarte,Venda ou doação,Outra área,Volta ao estoque"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A"/>
    <pageSetUpPr fitToPage="tru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50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0"/>
  </cols>
  <sheetData>
    <row r="1" customFormat="false" ht="19.7" hidden="false" customHeight="false" outlineLevel="0" collapsed="false">
      <c r="A1" s="1" t="s">
        <v>92</v>
      </c>
    </row>
    <row r="2" customFormat="false" ht="15" hidden="false" customHeight="false" outlineLevel="0" collapsed="false">
      <c r="A2" s="2" t="s">
        <v>93</v>
      </c>
    </row>
    <row r="4" customFormat="false" ht="15" hidden="false" customHeight="false" outlineLevel="0" collapsed="false">
      <c r="A4" s="8" t="s">
        <v>94</v>
      </c>
      <c r="B4" s="8" t="s">
        <v>95</v>
      </c>
      <c r="C4" s="8" t="s">
        <v>96</v>
      </c>
      <c r="D4" s="8" t="s">
        <v>25</v>
      </c>
      <c r="E4" s="8" t="s">
        <v>97</v>
      </c>
      <c r="F4" s="8" t="s">
        <v>98</v>
      </c>
    </row>
    <row r="5" customFormat="false" ht="15" hidden="false" customHeight="false" outlineLevel="0" collapsed="false">
      <c r="A5" s="34" t="s">
        <v>99</v>
      </c>
      <c r="B5" s="35" t="s">
        <v>100</v>
      </c>
      <c r="C5" s="36" t="s">
        <v>101</v>
      </c>
      <c r="D5" s="12"/>
      <c r="E5" s="37"/>
      <c r="F5" s="12"/>
    </row>
    <row r="6" customFormat="false" ht="15" hidden="false" customHeight="false" outlineLevel="0" collapsed="false">
      <c r="A6" s="34" t="s">
        <v>99</v>
      </c>
      <c r="B6" s="35" t="s">
        <v>100</v>
      </c>
      <c r="C6" s="36" t="s">
        <v>102</v>
      </c>
      <c r="D6" s="12"/>
      <c r="E6" s="37"/>
      <c r="F6" s="12"/>
    </row>
    <row r="7" customFormat="false" ht="15" hidden="false" customHeight="false" outlineLevel="0" collapsed="false">
      <c r="A7" s="34" t="s">
        <v>99</v>
      </c>
      <c r="B7" s="35" t="s">
        <v>100</v>
      </c>
      <c r="C7" s="36" t="s">
        <v>103</v>
      </c>
      <c r="D7" s="12"/>
      <c r="E7" s="37"/>
      <c r="F7" s="12"/>
    </row>
    <row r="8" customFormat="false" ht="15" hidden="false" customHeight="false" outlineLevel="0" collapsed="false">
      <c r="A8" s="34" t="s">
        <v>99</v>
      </c>
      <c r="B8" s="35" t="s">
        <v>100</v>
      </c>
      <c r="C8" s="36" t="s">
        <v>104</v>
      </c>
      <c r="D8" s="12"/>
      <c r="E8" s="37"/>
      <c r="F8" s="12"/>
    </row>
    <row r="9" customFormat="false" ht="15" hidden="false" customHeight="false" outlineLevel="0" collapsed="false">
      <c r="A9" s="38" t="s">
        <v>105</v>
      </c>
      <c r="B9" s="39" t="s">
        <v>106</v>
      </c>
      <c r="C9" s="40" t="s">
        <v>107</v>
      </c>
      <c r="D9" s="12"/>
      <c r="E9" s="37"/>
      <c r="F9" s="12"/>
    </row>
    <row r="10" customFormat="false" ht="15" hidden="false" customHeight="false" outlineLevel="0" collapsed="false">
      <c r="A10" s="38" t="s">
        <v>105</v>
      </c>
      <c r="B10" s="39" t="s">
        <v>106</v>
      </c>
      <c r="C10" s="40" t="s">
        <v>108</v>
      </c>
      <c r="D10" s="12"/>
      <c r="E10" s="37"/>
      <c r="F10" s="12"/>
    </row>
    <row r="11" customFormat="false" ht="15" hidden="false" customHeight="false" outlineLevel="0" collapsed="false">
      <c r="A11" s="38" t="s">
        <v>105</v>
      </c>
      <c r="B11" s="39" t="s">
        <v>106</v>
      </c>
      <c r="C11" s="40" t="s">
        <v>109</v>
      </c>
      <c r="D11" s="12"/>
      <c r="E11" s="37"/>
      <c r="F11" s="12"/>
    </row>
    <row r="12" customFormat="false" ht="15" hidden="false" customHeight="false" outlineLevel="0" collapsed="false">
      <c r="A12" s="34" t="s">
        <v>110</v>
      </c>
      <c r="B12" s="35" t="s">
        <v>111</v>
      </c>
      <c r="C12" s="36" t="s">
        <v>112</v>
      </c>
      <c r="D12" s="12"/>
      <c r="E12" s="37"/>
      <c r="F12" s="12"/>
    </row>
    <row r="13" customFormat="false" ht="15" hidden="false" customHeight="false" outlineLevel="0" collapsed="false">
      <c r="A13" s="34" t="s">
        <v>110</v>
      </c>
      <c r="B13" s="35" t="s">
        <v>111</v>
      </c>
      <c r="C13" s="36" t="s">
        <v>113</v>
      </c>
      <c r="D13" s="12"/>
      <c r="E13" s="37"/>
      <c r="F13" s="12"/>
    </row>
    <row r="14" customFormat="false" ht="15" hidden="false" customHeight="false" outlineLevel="0" collapsed="false">
      <c r="A14" s="34" t="s">
        <v>110</v>
      </c>
      <c r="B14" s="35" t="s">
        <v>111</v>
      </c>
      <c r="C14" s="36" t="s">
        <v>114</v>
      </c>
      <c r="D14" s="12"/>
      <c r="E14" s="37"/>
      <c r="F14" s="12"/>
    </row>
    <row r="15" customFormat="false" ht="15" hidden="false" customHeight="false" outlineLevel="0" collapsed="false">
      <c r="A15" s="34" t="s">
        <v>110</v>
      </c>
      <c r="B15" s="35" t="s">
        <v>111</v>
      </c>
      <c r="C15" s="36" t="s">
        <v>115</v>
      </c>
      <c r="D15" s="12"/>
      <c r="E15" s="37"/>
      <c r="F15" s="12"/>
    </row>
    <row r="16" customFormat="false" ht="15" hidden="false" customHeight="false" outlineLevel="0" collapsed="false">
      <c r="A16" s="38" t="s">
        <v>116</v>
      </c>
      <c r="B16" s="39" t="s">
        <v>117</v>
      </c>
      <c r="C16" s="40" t="s">
        <v>118</v>
      </c>
      <c r="D16" s="12"/>
      <c r="E16" s="37"/>
      <c r="F16" s="12"/>
    </row>
    <row r="17" customFormat="false" ht="15" hidden="false" customHeight="false" outlineLevel="0" collapsed="false">
      <c r="A17" s="38" t="s">
        <v>116</v>
      </c>
      <c r="B17" s="39" t="s">
        <v>117</v>
      </c>
      <c r="C17" s="40" t="s">
        <v>119</v>
      </c>
      <c r="D17" s="12"/>
      <c r="E17" s="37"/>
      <c r="F17" s="12"/>
    </row>
    <row r="18" customFormat="false" ht="15" hidden="false" customHeight="false" outlineLevel="0" collapsed="false">
      <c r="A18" s="38" t="s">
        <v>116</v>
      </c>
      <c r="B18" s="39" t="s">
        <v>117</v>
      </c>
      <c r="C18" s="40" t="s">
        <v>120</v>
      </c>
      <c r="D18" s="12"/>
      <c r="E18" s="37"/>
      <c r="F18" s="12"/>
    </row>
    <row r="19" customFormat="false" ht="15" hidden="false" customHeight="false" outlineLevel="0" collapsed="false">
      <c r="A19" s="38" t="s">
        <v>116</v>
      </c>
      <c r="B19" s="39" t="s">
        <v>117</v>
      </c>
      <c r="C19" s="40" t="s">
        <v>121</v>
      </c>
      <c r="D19" s="12"/>
      <c r="E19" s="37"/>
      <c r="F19" s="12"/>
    </row>
    <row r="20" customFormat="false" ht="15" hidden="false" customHeight="false" outlineLevel="0" collapsed="false">
      <c r="A20" s="34" t="s">
        <v>122</v>
      </c>
      <c r="B20" s="35" t="s">
        <v>123</v>
      </c>
      <c r="C20" s="36" t="s">
        <v>124</v>
      </c>
      <c r="D20" s="12"/>
      <c r="E20" s="37"/>
      <c r="F20" s="12"/>
    </row>
    <row r="21" customFormat="false" ht="15" hidden="false" customHeight="false" outlineLevel="0" collapsed="false">
      <c r="A21" s="34" t="s">
        <v>122</v>
      </c>
      <c r="B21" s="35" t="s">
        <v>123</v>
      </c>
      <c r="C21" s="36" t="s">
        <v>125</v>
      </c>
      <c r="D21" s="12"/>
      <c r="E21" s="37"/>
      <c r="F21" s="12"/>
    </row>
    <row r="22" customFormat="false" ht="15" hidden="false" customHeight="false" outlineLevel="0" collapsed="false">
      <c r="A22" s="34" t="s">
        <v>122</v>
      </c>
      <c r="B22" s="35" t="s">
        <v>123</v>
      </c>
      <c r="C22" s="36" t="s">
        <v>126</v>
      </c>
      <c r="D22" s="12"/>
      <c r="E22" s="37"/>
      <c r="F22" s="12"/>
    </row>
    <row r="23" customFormat="false" ht="15" hidden="false" customHeight="false" outlineLevel="0" collapsed="false">
      <c r="A23" s="34" t="s">
        <v>122</v>
      </c>
      <c r="B23" s="35" t="s">
        <v>123</v>
      </c>
      <c r="C23" s="36" t="s">
        <v>127</v>
      </c>
      <c r="D23" s="12"/>
      <c r="E23" s="37"/>
      <c r="F23" s="12"/>
    </row>
    <row r="25" customFormat="false" ht="15" hidden="false" customHeight="false" outlineLevel="0" collapsed="false">
      <c r="C25" s="18" t="s">
        <v>128</v>
      </c>
      <c r="F25" s="41" t="n">
        <f aca="false">COUNTIF(F5:F23,"Sim")/COUNTA(C5:C23)</f>
        <v>0</v>
      </c>
    </row>
  </sheetData>
  <conditionalFormatting sqref="F5:F23">
    <cfRule type="cellIs" priority="2" operator="equal" aboveAverage="0" equalAverage="0" bottom="0" percent="0" rank="0" text="" dxfId="2">
      <formula>"Sim"</formula>
    </cfRule>
  </conditionalFormatting>
  <dataValidations count="1">
    <dataValidation allowBlank="true" errorStyle="stop" operator="between" showDropDown="false" showErrorMessage="false" showInputMessage="false" sqref="F5:F23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2026-10-30T23:42:46Z</dcterms:created>
  <dc:creator>Autônoma Gestão da Qualidade</dc:creator>
  <dc:description/>
  <dc:language>en-US</dc:language>
  <cp:lastModifiedBy/>
  <dcterms:modified xsi:type="dcterms:W3CDTF">2026-10-30T20:42:47Z</dcterms:modified>
  <cp:revision>1</cp:revision>
  <dc:subject/>
  <dc:title>Planilha de avaliação 5S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